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W:\Economic Development\BUSINESS CELL\Grant Schemes &amp; Toolkits\Business Support Docs\Business Support Toolkit\"/>
    </mc:Choice>
  </mc:AlternateContent>
  <xr:revisionPtr revIDLastSave="0" documentId="13_ncr:1_{B48ABFA5-B2C8-41A0-BE81-FAC3F28230ED}" xr6:coauthVersionLast="45" xr6:coauthVersionMax="45" xr10:uidLastSave="{00000000-0000-0000-0000-000000000000}"/>
  <bookViews>
    <workbookView xWindow="-120" yWindow="-120" windowWidth="19440" windowHeight="15000" tabRatio="508" firstSheet="2" activeTab="2" xr2:uid="{00000000-000D-0000-FFFF-FFFF00000000}"/>
  </bookViews>
  <sheets>
    <sheet name="Personal expenditure" sheetId="1" r:id="rId1"/>
    <sheet name="Start up costs" sheetId="2" r:id="rId2"/>
    <sheet name="Finance" sheetId="3" r:id="rId3"/>
    <sheet name="Sales Forecast" sheetId="4" r:id="rId4"/>
    <sheet name="Cashflow" sheetId="5" r:id="rId5"/>
    <sheet name="Depreciation" sheetId="6" r:id="rId6"/>
    <sheet name="P &amp; L" sheetId="7" r:id="rId7"/>
  </sheets>
  <definedNames>
    <definedName name="_xlnm.Print_Area" localSheetId="5">Depreciation!$A$1:$G$16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3" l="1"/>
  <c r="F5" i="6" l="1"/>
  <c r="F6" i="6"/>
  <c r="F7" i="6"/>
  <c r="O5" i="5" l="1"/>
  <c r="B6" i="5"/>
  <c r="O6" i="5"/>
  <c r="B7" i="5"/>
  <c r="O7" i="5" s="1"/>
  <c r="B10" i="5"/>
  <c r="B13" i="5" s="1"/>
  <c r="O11" i="5"/>
  <c r="O12" i="5"/>
  <c r="D17" i="5"/>
  <c r="E17" i="5"/>
  <c r="F17" i="5"/>
  <c r="G17" i="5"/>
  <c r="H17" i="5"/>
  <c r="I17" i="5"/>
  <c r="J17" i="5"/>
  <c r="K17" i="5"/>
  <c r="K31" i="5" s="1"/>
  <c r="L17" i="5"/>
  <c r="M17" i="5"/>
  <c r="N17" i="5"/>
  <c r="B18" i="5"/>
  <c r="D18" i="5"/>
  <c r="E18" i="5"/>
  <c r="F18" i="5"/>
  <c r="G18" i="5"/>
  <c r="H18" i="5"/>
  <c r="I18" i="5"/>
  <c r="J18" i="5"/>
  <c r="K18" i="5"/>
  <c r="L18" i="5"/>
  <c r="M18" i="5"/>
  <c r="N18" i="5"/>
  <c r="D19" i="5"/>
  <c r="O19" i="5" s="1"/>
  <c r="B21" i="7" s="1"/>
  <c r="E19" i="5"/>
  <c r="F19" i="5"/>
  <c r="G19" i="5"/>
  <c r="H19" i="5"/>
  <c r="I19" i="5"/>
  <c r="J19" i="5"/>
  <c r="K19" i="5"/>
  <c r="L19" i="5"/>
  <c r="M19" i="5"/>
  <c r="N19" i="5"/>
  <c r="D20" i="5"/>
  <c r="E20" i="5"/>
  <c r="F20" i="5"/>
  <c r="G20" i="5"/>
  <c r="H20" i="5"/>
  <c r="I20" i="5"/>
  <c r="J20" i="5"/>
  <c r="K20" i="5"/>
  <c r="L20" i="5"/>
  <c r="M20" i="5"/>
  <c r="N20" i="5"/>
  <c r="B21" i="5"/>
  <c r="O21" i="5"/>
  <c r="B22" i="5"/>
  <c r="D22" i="5"/>
  <c r="E22" i="5"/>
  <c r="F22" i="5"/>
  <c r="G22" i="5"/>
  <c r="H22" i="5"/>
  <c r="I22" i="5"/>
  <c r="J22" i="5"/>
  <c r="K22" i="5"/>
  <c r="L22" i="5"/>
  <c r="M22" i="5"/>
  <c r="N22" i="5"/>
  <c r="O23" i="5"/>
  <c r="B24" i="7" s="1"/>
  <c r="B24" i="5"/>
  <c r="O24" i="5"/>
  <c r="B25" i="5"/>
  <c r="D25" i="5"/>
  <c r="E25" i="5"/>
  <c r="F25" i="5"/>
  <c r="G25" i="5"/>
  <c r="H25" i="5"/>
  <c r="I25" i="5"/>
  <c r="J25" i="5"/>
  <c r="K25" i="5"/>
  <c r="L25" i="5"/>
  <c r="M25" i="5"/>
  <c r="N25" i="5"/>
  <c r="O26" i="5"/>
  <c r="B28" i="7" s="1"/>
  <c r="B27" i="5"/>
  <c r="O27" i="5"/>
  <c r="O28" i="5"/>
  <c r="B32" i="7" s="1"/>
  <c r="D29" i="5"/>
  <c r="E29" i="5"/>
  <c r="O29" i="5" s="1"/>
  <c r="B34" i="7" s="1"/>
  <c r="F29" i="5"/>
  <c r="G29" i="5"/>
  <c r="H29" i="5"/>
  <c r="I29" i="5"/>
  <c r="J29" i="5"/>
  <c r="K29" i="5"/>
  <c r="L29" i="5"/>
  <c r="M29" i="5"/>
  <c r="N29" i="5"/>
  <c r="O30" i="5"/>
  <c r="C31" i="5"/>
  <c r="G5" i="6"/>
  <c r="G6" i="6"/>
  <c r="G7" i="6"/>
  <c r="F8" i="6"/>
  <c r="G8" i="6" s="1"/>
  <c r="F9" i="6"/>
  <c r="G9" i="6" s="1"/>
  <c r="F10" i="6"/>
  <c r="G10" i="6" s="1"/>
  <c r="F11" i="6"/>
  <c r="G11" i="6" s="1"/>
  <c r="F12" i="6"/>
  <c r="G12" i="6" s="1"/>
  <c r="F13" i="6"/>
  <c r="G13" i="6" s="1"/>
  <c r="F14" i="6"/>
  <c r="G14" i="6" s="1"/>
  <c r="B4" i="3"/>
  <c r="B9" i="3"/>
  <c r="B9" i="7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B26" i="1"/>
  <c r="C27" i="1"/>
  <c r="C28" i="1"/>
  <c r="C29" i="1"/>
  <c r="C30" i="1"/>
  <c r="C31" i="1"/>
  <c r="C32" i="1"/>
  <c r="B33" i="1"/>
  <c r="C33" i="1" s="1"/>
  <c r="N4" i="4"/>
  <c r="N5" i="4"/>
  <c r="B6" i="4"/>
  <c r="C6" i="4"/>
  <c r="D6" i="4"/>
  <c r="E6" i="4"/>
  <c r="F6" i="4"/>
  <c r="G6" i="4"/>
  <c r="H6" i="4"/>
  <c r="I6" i="4"/>
  <c r="J6" i="4"/>
  <c r="J28" i="4" s="1"/>
  <c r="K4" i="5" s="1"/>
  <c r="K8" i="5" s="1"/>
  <c r="K6" i="4"/>
  <c r="K28" i="4" s="1"/>
  <c r="L4" i="5" s="1"/>
  <c r="L8" i="5" s="1"/>
  <c r="L6" i="4"/>
  <c r="L28" i="4" s="1"/>
  <c r="M4" i="5" s="1"/>
  <c r="M8" i="5" s="1"/>
  <c r="M6" i="4"/>
  <c r="M28" i="4"/>
  <c r="N4" i="5" s="1"/>
  <c r="N8" i="5" s="1"/>
  <c r="N7" i="4"/>
  <c r="B8" i="4"/>
  <c r="C8" i="4"/>
  <c r="D8" i="4"/>
  <c r="E8" i="4"/>
  <c r="F8" i="4"/>
  <c r="G8" i="4"/>
  <c r="G29" i="4" s="1"/>
  <c r="H10" i="5" s="1"/>
  <c r="H13" i="5" s="1"/>
  <c r="H8" i="4"/>
  <c r="I8" i="4"/>
  <c r="J8" i="4"/>
  <c r="K8" i="4"/>
  <c r="L8" i="4"/>
  <c r="M8" i="4"/>
  <c r="N10" i="4"/>
  <c r="N11" i="4"/>
  <c r="B12" i="4"/>
  <c r="C12" i="4"/>
  <c r="C28" i="4" s="1"/>
  <c r="D12" i="4"/>
  <c r="E12" i="4"/>
  <c r="N12" i="4" s="1"/>
  <c r="F12" i="4"/>
  <c r="F28" i="4"/>
  <c r="G4" i="5" s="1"/>
  <c r="G8" i="5" s="1"/>
  <c r="G12" i="4"/>
  <c r="H12" i="4"/>
  <c r="H28" i="4" s="1"/>
  <c r="I4" i="5" s="1"/>
  <c r="I8" i="5" s="1"/>
  <c r="I12" i="4"/>
  <c r="I28" i="4" s="1"/>
  <c r="J4" i="5" s="1"/>
  <c r="J8" i="5" s="1"/>
  <c r="J12" i="4"/>
  <c r="K12" i="4"/>
  <c r="L12" i="4"/>
  <c r="M12" i="4"/>
  <c r="N13" i="4"/>
  <c r="B14" i="4"/>
  <c r="C14" i="4"/>
  <c r="D14" i="4"/>
  <c r="N14" i="4"/>
  <c r="E14" i="4"/>
  <c r="F14" i="4"/>
  <c r="F29" i="4" s="1"/>
  <c r="G10" i="5" s="1"/>
  <c r="G13" i="5" s="1"/>
  <c r="G14" i="4"/>
  <c r="H14" i="4"/>
  <c r="H29" i="4" s="1"/>
  <c r="I10" i="5" s="1"/>
  <c r="I13" i="5" s="1"/>
  <c r="I14" i="4"/>
  <c r="J14" i="4"/>
  <c r="J29" i="4"/>
  <c r="K14" i="4"/>
  <c r="L14" i="4"/>
  <c r="M14" i="4"/>
  <c r="M29" i="4" s="1"/>
  <c r="N10" i="5" s="1"/>
  <c r="N13" i="5" s="1"/>
  <c r="N16" i="4"/>
  <c r="N17" i="4"/>
  <c r="B18" i="4"/>
  <c r="C18" i="4"/>
  <c r="D18" i="4"/>
  <c r="E18" i="4"/>
  <c r="F18" i="4"/>
  <c r="G18" i="4"/>
  <c r="G28" i="4" s="1"/>
  <c r="H4" i="5" s="1"/>
  <c r="H8" i="5" s="1"/>
  <c r="H18" i="4"/>
  <c r="I18" i="4"/>
  <c r="J18" i="4"/>
  <c r="K18" i="4"/>
  <c r="L18" i="4"/>
  <c r="M18" i="4"/>
  <c r="N19" i="4"/>
  <c r="B20" i="4"/>
  <c r="N20" i="4" s="1"/>
  <c r="C20" i="4"/>
  <c r="D20" i="4"/>
  <c r="E20" i="4"/>
  <c r="F20" i="4"/>
  <c r="G20" i="4"/>
  <c r="H20" i="4"/>
  <c r="I20" i="4"/>
  <c r="J20" i="4"/>
  <c r="K20" i="4"/>
  <c r="K29" i="4" s="1"/>
  <c r="L10" i="5" s="1"/>
  <c r="L13" i="5" s="1"/>
  <c r="L20" i="4"/>
  <c r="M20" i="4"/>
  <c r="N22" i="4"/>
  <c r="N23" i="4"/>
  <c r="B24" i="4"/>
  <c r="C24" i="4"/>
  <c r="D24" i="4"/>
  <c r="E24" i="4"/>
  <c r="E28" i="4" s="1"/>
  <c r="F4" i="5" s="1"/>
  <c r="F8" i="5" s="1"/>
  <c r="F24" i="4"/>
  <c r="G24" i="4"/>
  <c r="H24" i="4"/>
  <c r="N24" i="4"/>
  <c r="I24" i="4"/>
  <c r="J24" i="4"/>
  <c r="K24" i="4"/>
  <c r="L24" i="4"/>
  <c r="M24" i="4"/>
  <c r="N25" i="4"/>
  <c r="B26" i="4"/>
  <c r="B29" i="4"/>
  <c r="C10" i="5" s="1"/>
  <c r="C13" i="5" s="1"/>
  <c r="C26" i="4"/>
  <c r="D26" i="4"/>
  <c r="N26" i="4" s="1"/>
  <c r="E26" i="4"/>
  <c r="E29" i="4"/>
  <c r="F10" i="5" s="1"/>
  <c r="F13" i="5" s="1"/>
  <c r="F26" i="4"/>
  <c r="G26" i="4"/>
  <c r="H26" i="4"/>
  <c r="I26" i="4"/>
  <c r="J26" i="4"/>
  <c r="K26" i="4"/>
  <c r="L26" i="4"/>
  <c r="M26" i="4"/>
  <c r="K10" i="5"/>
  <c r="K13" i="5" s="1"/>
  <c r="C32" i="2"/>
  <c r="C29" i="4"/>
  <c r="D10" i="5" s="1"/>
  <c r="D13" i="5" s="1"/>
  <c r="N6" i="4"/>
  <c r="I29" i="4"/>
  <c r="J10" i="5" s="1"/>
  <c r="J13" i="5" s="1"/>
  <c r="L29" i="4"/>
  <c r="M10" i="5" s="1"/>
  <c r="M13" i="5" s="1"/>
  <c r="D29" i="4"/>
  <c r="E10" i="5" s="1"/>
  <c r="E13" i="5" s="1"/>
  <c r="N8" i="4"/>
  <c r="B28" i="4"/>
  <c r="C4" i="5" s="1"/>
  <c r="D28" i="4"/>
  <c r="E4" i="5" s="1"/>
  <c r="E8" i="5" s="1"/>
  <c r="L31" i="5" l="1"/>
  <c r="O17" i="5"/>
  <c r="O20" i="5"/>
  <c r="B27" i="7" s="1"/>
  <c r="J31" i="5"/>
  <c r="N31" i="5"/>
  <c r="D31" i="5"/>
  <c r="I31" i="5"/>
  <c r="G31" i="5"/>
  <c r="O25" i="5"/>
  <c r="B26" i="7" s="1"/>
  <c r="H31" i="5"/>
  <c r="O22" i="5"/>
  <c r="B22" i="7" s="1"/>
  <c r="F31" i="5"/>
  <c r="M31" i="5"/>
  <c r="O18" i="5"/>
  <c r="B23" i="7" s="1"/>
  <c r="C8" i="5"/>
  <c r="N28" i="4"/>
  <c r="D4" i="5"/>
  <c r="D8" i="5" s="1"/>
  <c r="N18" i="4"/>
  <c r="N29" i="4"/>
  <c r="B8" i="5"/>
  <c r="C26" i="1"/>
  <c r="B34" i="1"/>
  <c r="O31" i="5"/>
  <c r="B20" i="7"/>
  <c r="E31" i="5"/>
  <c r="B29" i="7"/>
  <c r="B31" i="5"/>
  <c r="B32" i="5" s="1"/>
  <c r="B25" i="7"/>
  <c r="O10" i="5"/>
  <c r="G15" i="6"/>
  <c r="B31" i="7" s="1"/>
  <c r="I15" i="5"/>
  <c r="I32" i="5" s="1"/>
  <c r="I33" i="5" s="1"/>
  <c r="G15" i="5"/>
  <c r="N15" i="5"/>
  <c r="N32" i="5" s="1"/>
  <c r="N33" i="5" s="1"/>
  <c r="L15" i="5"/>
  <c r="L32" i="5" s="1"/>
  <c r="L33" i="5" s="1"/>
  <c r="H15" i="5"/>
  <c r="H32" i="5" s="1"/>
  <c r="H33" i="5" s="1"/>
  <c r="D15" i="5"/>
  <c r="D32" i="5" s="1"/>
  <c r="C15" i="5"/>
  <c r="J15" i="5"/>
  <c r="M15" i="5"/>
  <c r="M32" i="5" s="1"/>
  <c r="M33" i="5" s="1"/>
  <c r="C34" i="1"/>
  <c r="J32" i="5" l="1"/>
  <c r="J33" i="5" s="1"/>
  <c r="G32" i="5"/>
  <c r="G33" i="5" s="1"/>
  <c r="D33" i="5"/>
  <c r="O4" i="5"/>
  <c r="B33" i="5"/>
  <c r="B35" i="5" s="1"/>
  <c r="C34" i="5" s="1"/>
  <c r="C38" i="7"/>
  <c r="B10" i="7"/>
  <c r="B11" i="7" s="1"/>
  <c r="C13" i="7" s="1"/>
  <c r="O13" i="5"/>
  <c r="E15" i="5"/>
  <c r="E32" i="5" s="1"/>
  <c r="E33" i="5" s="1"/>
  <c r="F15" i="5"/>
  <c r="F32" i="5" s="1"/>
  <c r="F33" i="5" s="1"/>
  <c r="K15" i="5"/>
  <c r="K32" i="5" s="1"/>
  <c r="K33" i="5" s="1"/>
  <c r="C32" i="5"/>
  <c r="C6" i="7" l="1"/>
  <c r="O8" i="5"/>
  <c r="C17" i="7"/>
  <c r="C39" i="7" s="1"/>
  <c r="C44" i="7" s="1"/>
  <c r="C40" i="7"/>
  <c r="C41" i="7" s="1"/>
  <c r="O15" i="5"/>
  <c r="C33" i="5"/>
  <c r="C35" i="5" s="1"/>
  <c r="D34" i="5" s="1"/>
  <c r="D35" i="5" s="1"/>
  <c r="E34" i="5" s="1"/>
  <c r="E35" i="5" s="1"/>
  <c r="F34" i="5" s="1"/>
  <c r="F35" i="5" s="1"/>
  <c r="G34" i="5" s="1"/>
  <c r="G35" i="5" s="1"/>
  <c r="H34" i="5" s="1"/>
  <c r="H35" i="5" s="1"/>
  <c r="I34" i="5" s="1"/>
  <c r="I35" i="5" s="1"/>
  <c r="J34" i="5" s="1"/>
  <c r="J35" i="5" s="1"/>
  <c r="K34" i="5" s="1"/>
  <c r="K35" i="5" s="1"/>
  <c r="L34" i="5" s="1"/>
  <c r="L35" i="5" s="1"/>
  <c r="M34" i="5" s="1"/>
  <c r="M35" i="5" s="1"/>
  <c r="N34" i="5" s="1"/>
  <c r="N35" i="5" s="1"/>
  <c r="O32" i="5"/>
</calcChain>
</file>

<file path=xl/sharedStrings.xml><?xml version="1.0" encoding="utf-8"?>
<sst xmlns="http://schemas.openxmlformats.org/spreadsheetml/2006/main" count="221" uniqueCount="193">
  <si>
    <t>Estimated Personal Survival Budget</t>
  </si>
  <si>
    <t>PERSONAL EXPENDITURE (not business)</t>
  </si>
  <si>
    <r>
      <t>£</t>
    </r>
    <r>
      <rPr>
        <sz val="10"/>
        <rFont val="Arial"/>
        <family val="2"/>
      </rPr>
      <t xml:space="preserve"> (1 month)</t>
    </r>
  </si>
  <si>
    <r>
      <t>£</t>
    </r>
    <r>
      <rPr>
        <sz val="10"/>
        <rFont val="Arial"/>
        <family val="2"/>
      </rPr>
      <t xml:space="preserve"> (12 months)</t>
    </r>
  </si>
  <si>
    <t>Mortgage/rent</t>
  </si>
  <si>
    <t>Council Tax, Water Rates</t>
  </si>
  <si>
    <t>Gas, Electricity and oil</t>
  </si>
  <si>
    <t>All personal and property insurance</t>
  </si>
  <si>
    <t>Food, general house-keeping expenses</t>
  </si>
  <si>
    <t>Clothing</t>
  </si>
  <si>
    <t>Telephone</t>
  </si>
  <si>
    <t>Broadband</t>
  </si>
  <si>
    <t>Entertainment (meals, drinks, etc)</t>
  </si>
  <si>
    <t>Subscriptions to associations, journals, etc</t>
  </si>
  <si>
    <t>Car tax and insurance</t>
  </si>
  <si>
    <t>Car running expenses (personal use not business)</t>
  </si>
  <si>
    <t>Car service and maintenance</t>
  </si>
  <si>
    <t>Children's expenditure and presents</t>
  </si>
  <si>
    <t>Savings plans</t>
  </si>
  <si>
    <t>Class 2 NIC</t>
  </si>
  <si>
    <t>Other (please state)</t>
  </si>
  <si>
    <t xml:space="preserve">EXPENDITURE IN THE YEAR </t>
  </si>
  <si>
    <t>PERSONAL INCOME FROM OTHER SOURCES</t>
  </si>
  <si>
    <t>Income from family/partner (total)</t>
  </si>
  <si>
    <t>Part time job</t>
  </si>
  <si>
    <t>Benefits</t>
  </si>
  <si>
    <r>
      <t>INCOME IN THE YEAR</t>
    </r>
    <r>
      <rPr>
        <b/>
        <sz val="10"/>
        <color indexed="10"/>
        <rFont val="Arial"/>
        <family val="2"/>
      </rPr>
      <t xml:space="preserve"> </t>
    </r>
  </si>
  <si>
    <t>TOTAL SURVIVAL INCOME REQUIRED IN THE YEAR</t>
  </si>
  <si>
    <t>Start Up Costs</t>
  </si>
  <si>
    <r>
      <t>Start Up Costs</t>
    </r>
    <r>
      <rPr>
        <u/>
        <sz val="10"/>
        <rFont val="Arial"/>
        <family val="2"/>
      </rPr>
      <t xml:space="preserve"> </t>
    </r>
    <r>
      <rPr>
        <sz val="10"/>
        <rFont val="Arial"/>
        <family val="2"/>
      </rPr>
      <t>Please complete those items which apply to your business</t>
    </r>
  </si>
  <si>
    <t>£</t>
  </si>
  <si>
    <t>PROPERTY</t>
  </si>
  <si>
    <t>Purchase</t>
  </si>
  <si>
    <t>Lease</t>
  </si>
  <si>
    <t>Bond</t>
  </si>
  <si>
    <t>Rent in Advance</t>
  </si>
  <si>
    <t>Surveyors Fees</t>
  </si>
  <si>
    <t>Planning Fees</t>
  </si>
  <si>
    <t>Licences</t>
  </si>
  <si>
    <t>FIRE AND SAFETY EQUIPMENT</t>
  </si>
  <si>
    <t xml:space="preserve">Fire and safety equipment </t>
  </si>
  <si>
    <t>INSURANCE PREMIUMS</t>
  </si>
  <si>
    <t>Public Liability</t>
  </si>
  <si>
    <t>Professional Indemnity</t>
  </si>
  <si>
    <t>Employers</t>
  </si>
  <si>
    <t>PROPERTY REPAIRS AND IMPROVEMENTS</t>
  </si>
  <si>
    <t>Painting and decorating</t>
  </si>
  <si>
    <t>SIGN WRITING, NOTICE BOARDS</t>
  </si>
  <si>
    <t>Sign Writing, notice boards</t>
  </si>
  <si>
    <t>PRINTING, STATIONARY</t>
  </si>
  <si>
    <t>Letterheads</t>
  </si>
  <si>
    <t>Leaflets</t>
  </si>
  <si>
    <t>Business Cards</t>
  </si>
  <si>
    <t>Price Tags</t>
  </si>
  <si>
    <t>ADVERTISING, LEAFLETS AND NEWSPAPERS</t>
  </si>
  <si>
    <t>Advertising, leaflets and newspapers</t>
  </si>
  <si>
    <t>LEGAL FEES</t>
  </si>
  <si>
    <t>Legal fees</t>
  </si>
  <si>
    <r>
      <t xml:space="preserve">EQUIPMENT/FIXTURES </t>
    </r>
    <r>
      <rPr>
        <sz val="10"/>
        <rFont val="Arial"/>
        <family val="2"/>
      </rPr>
      <t>(include installation costs)</t>
    </r>
    <r>
      <rPr>
        <b/>
        <sz val="10"/>
        <rFont val="Arial"/>
        <family val="2"/>
      </rPr>
      <t xml:space="preserve">   </t>
    </r>
  </si>
  <si>
    <t>Equipment/fixtures</t>
  </si>
  <si>
    <t>TRANSPORT</t>
  </si>
  <si>
    <t>Insurance</t>
  </si>
  <si>
    <t>Road Tax</t>
  </si>
  <si>
    <t>CAPITAL EXPENDITURE</t>
  </si>
  <si>
    <t>INSTALLATION OF TELEPHONE, POWER, GAS</t>
  </si>
  <si>
    <t>Installation of telephone, power, gas</t>
  </si>
  <si>
    <t>PURCHASE OF STOCK/RAW MATERIALS</t>
  </si>
  <si>
    <t>Purchase of stock/raw materials</t>
  </si>
  <si>
    <r>
      <t>CONTINGENCIES/MISCELLANEOUS</t>
    </r>
    <r>
      <rPr>
        <sz val="10"/>
        <rFont val="Arial"/>
        <family val="2"/>
      </rPr>
      <t xml:space="preserve"> (add 10% - this allows for the things you may have forgotten, or those which finally cost you more</t>
    </r>
  </si>
  <si>
    <t>Contingencies/miscellaneous</t>
  </si>
  <si>
    <t>TOTAL REQUIREMENT</t>
  </si>
  <si>
    <t>FINANCIAL REQUIREMENTS SUMMARY</t>
  </si>
  <si>
    <t xml:space="preserve">SUMMARY OF YOUR START UP COSTS </t>
  </si>
  <si>
    <t>Own resources</t>
  </si>
  <si>
    <t>Bank Loan</t>
  </si>
  <si>
    <t>Start up loan/ NEA Loan</t>
  </si>
  <si>
    <t>Others</t>
  </si>
  <si>
    <t>TOTAL FINANCE AVAILABLE</t>
  </si>
  <si>
    <t>TOTAL OUTSTANDING</t>
  </si>
  <si>
    <t>SALES FORECAST</t>
  </si>
  <si>
    <t>Month</t>
  </si>
  <si>
    <t>Total</t>
  </si>
  <si>
    <t>Product 1 - Price per unit</t>
  </si>
  <si>
    <t>No. of units sold</t>
  </si>
  <si>
    <t>Income from Product 1</t>
  </si>
  <si>
    <t>Unit Variable Cost £…</t>
  </si>
  <si>
    <t>Total cost of sales</t>
  </si>
  <si>
    <t>Product 2 - Price per Unit</t>
  </si>
  <si>
    <t>No. of Units sold</t>
  </si>
  <si>
    <t>Income from Product 2</t>
  </si>
  <si>
    <t>Product 3 - Price per Unit</t>
  </si>
  <si>
    <t>Income from Prodct 3</t>
  </si>
  <si>
    <t>Product 4 - Price per Unit</t>
  </si>
  <si>
    <t>Income from Product 4</t>
  </si>
  <si>
    <t>TOTAL SALES INCOME</t>
  </si>
  <si>
    <t>TOTAL VARIABLE COSTS</t>
  </si>
  <si>
    <t xml:space="preserve">CASHFLOW FORECAST 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</si>
  <si>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</si>
  <si>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</si>
  <si>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</si>
  <si>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</si>
  <si>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</si>
  <si>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</si>
  <si>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</si>
  <si>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</si>
  <si>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</si>
  <si>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</si>
  <si>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</si>
  <si>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</si>
  <si>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Income</t>
  </si>
  <si>
    <t>pre-start</t>
  </si>
  <si>
    <t>forecast</t>
  </si>
  <si>
    <t>Sales Invoiced</t>
  </si>
  <si>
    <t>Sales Paid</t>
  </si>
  <si>
    <t>Capital/Loans introduced</t>
  </si>
  <si>
    <t>Other Income</t>
  </si>
  <si>
    <t xml:space="preserve">Total Income </t>
  </si>
  <si>
    <t>Expenditure - Variable Costs</t>
  </si>
  <si>
    <t>Materials/Stock</t>
  </si>
  <si>
    <t>Employees wages variable</t>
  </si>
  <si>
    <t xml:space="preserve">Other  </t>
  </si>
  <si>
    <t xml:space="preserve">Total Variable Costs </t>
  </si>
  <si>
    <t xml:space="preserve">Survival Budget/Drawings </t>
  </si>
  <si>
    <t>Fixed Costs</t>
  </si>
  <si>
    <t>Employee Wages</t>
  </si>
  <si>
    <t>Rent &amp; Rates</t>
  </si>
  <si>
    <t>Gas/Electricity/Water</t>
  </si>
  <si>
    <t>Property/Equipment Maintenance</t>
  </si>
  <si>
    <t>Insurances</t>
  </si>
  <si>
    <t>Postage &amp; Stationary</t>
  </si>
  <si>
    <t>Publicity &amp; Marketing</t>
  </si>
  <si>
    <t>Motor Expenses</t>
  </si>
  <si>
    <t>Professional fees</t>
  </si>
  <si>
    <t>Capital Expenditure</t>
  </si>
  <si>
    <t>Bank Charges/Interest</t>
  </si>
  <si>
    <t>Loan/HP Repayments</t>
  </si>
  <si>
    <t>VAT and other Repayments</t>
  </si>
  <si>
    <t>Total Fixed Costs</t>
  </si>
  <si>
    <t xml:space="preserve">Total Expenditure </t>
  </si>
  <si>
    <t xml:space="preserve">Net Cash Flow </t>
  </si>
  <si>
    <t>Opening Balance</t>
  </si>
  <si>
    <t>Closing Balance</t>
  </si>
  <si>
    <t>DEPRECIATION REGISTER</t>
  </si>
  <si>
    <t>ASSETS</t>
  </si>
  <si>
    <t>PURCHASE DATE (if appropriate)</t>
  </si>
  <si>
    <t xml:space="preserve">PURCHASE COST </t>
  </si>
  <si>
    <t>LIFE EXPECTANCY IN YEARS</t>
  </si>
  <si>
    <t>DISPOSAL VALUE</t>
  </si>
  <si>
    <t xml:space="preserve">DEPRECIATION COST </t>
  </si>
  <si>
    <t>ANNUAL CHARGE (F/D)</t>
  </si>
  <si>
    <t>TOTAL ANNUAL DEPRECIATION CHARGE =</t>
  </si>
  <si>
    <t>THIS FIGURE IS REQUIRED FOR THE PROFIT AND LOSS FORECAST</t>
  </si>
  <si>
    <t>PROJECTED TRADING &amp; PROFIT &amp; LOSS ACCOUNT YEAR 1</t>
  </si>
  <si>
    <t>Sales</t>
  </si>
  <si>
    <t>VARIABLE COSTS</t>
  </si>
  <si>
    <t>Opening Stock</t>
  </si>
  <si>
    <t>Plus purchases</t>
  </si>
  <si>
    <t>Opening stock plus purchases</t>
  </si>
  <si>
    <t>Less closing stock</t>
  </si>
  <si>
    <t xml:space="preserve"> Cost of goods sold (deduct from sales invoiced)</t>
  </si>
  <si>
    <t>GROSS PROFIT</t>
  </si>
  <si>
    <t>FIXED COSTS</t>
  </si>
  <si>
    <t>Salaries and Wages to Staff (including NIC's)</t>
  </si>
  <si>
    <t>Gas, Electricity and Water</t>
  </si>
  <si>
    <t>Rent and rates for business premises only</t>
  </si>
  <si>
    <t>Postage and Stationary</t>
  </si>
  <si>
    <t>Property and Equipment Maintenance</t>
  </si>
  <si>
    <t>Travelling and Motor Expenses</t>
  </si>
  <si>
    <t>Professional Fees</t>
  </si>
  <si>
    <t>Publicity and Marketing</t>
  </si>
  <si>
    <t>Miscellaneous Expenses</t>
  </si>
  <si>
    <t>Depreciation</t>
  </si>
  <si>
    <t>Bank Charges (not capital repayments)</t>
  </si>
  <si>
    <t>Interest on Loans</t>
  </si>
  <si>
    <t>TOTAL FIXED COSTS (DEDUCT FROM GROSS PROFIT)</t>
  </si>
  <si>
    <t>NET PROFIT</t>
  </si>
  <si>
    <t>GROSS PROFIT %</t>
  </si>
  <si>
    <t xml:space="preserve">BREAK EVEN </t>
  </si>
  <si>
    <t>Drawings - Deduct from Net Profit</t>
  </si>
  <si>
    <t>NET PROFIT (AFTER DRAWINGS)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</si>
  <si>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</si>
  <si>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</si>
  <si>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</si>
  <si>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</si>
  <si>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</si>
  <si>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</si>
  <si>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</si>
  <si>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</si>
  <si>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</si>
  <si>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</si>
  <si>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</si>
  <si>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</si>
  <si>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Do Not Put Any Detail in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</si>
</sst>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\£* #,##0.00_-;&quot;-£&quot;* #,##0.00_-;_-\£* \-??_-;_-@_-"/>
    <numFmt numFmtId="165" formatCode="\£#,##0"/>
    <numFmt numFmtId="166" formatCode="\£#,##0.00"/>
  </numFmts>
  <fonts count="17" x14ac:knownFonts="1">
    <font>
      <sz val="10"/>
      <name val="Arial"/>
      <family val="2"/>
    </font>
    <font>
      <sz val="20"/>
      <name val="Arial"/>
      <family val="2"/>
    </font>
    <font>
      <b/>
      <u/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color indexed="8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/>
      <sz val="16"/>
      <name val="Arial"/>
      <family val="2"/>
    </font>
    <font>
      <u/>
      <sz val="2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00B0F0"/>
        <bgColor indexed="30"/>
      </patternFill>
    </fill>
  </fills>
  <borders count="63">
    <border>
      <left/>
      <right/>
      <top/>
      <bottom/>
      <diagonal/>
    </border>
    <border>
      <left style="medium">
        <color indexed="12"/>
      </left>
      <right style="thin">
        <color indexed="8"/>
      </right>
      <top style="medium">
        <color indexed="12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12"/>
      </top>
      <bottom style="medium">
        <color indexed="8"/>
      </bottom>
      <diagonal/>
    </border>
    <border>
      <left style="thin">
        <color indexed="8"/>
      </left>
      <right style="medium">
        <color indexed="12"/>
      </right>
      <top style="medium">
        <color indexed="12"/>
      </top>
      <bottom style="medium">
        <color indexed="8"/>
      </bottom>
      <diagonal/>
    </border>
    <border>
      <left style="medium">
        <color indexed="12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12"/>
      </right>
      <top/>
      <bottom style="thin">
        <color indexed="8"/>
      </bottom>
      <diagonal/>
    </border>
    <border>
      <left style="medium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2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12"/>
      </right>
      <top/>
      <bottom/>
      <diagonal/>
    </border>
    <border>
      <left style="medium">
        <color indexed="12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12"/>
      </right>
      <top style="medium">
        <color indexed="8"/>
      </top>
      <bottom style="thin">
        <color indexed="8"/>
      </bottom>
      <diagonal/>
    </border>
    <border>
      <left style="medium">
        <color indexed="12"/>
      </left>
      <right style="thin">
        <color indexed="8"/>
      </right>
      <top style="medium">
        <color indexed="8"/>
      </top>
      <bottom style="medium">
        <color indexed="12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12"/>
      </bottom>
      <diagonal/>
    </border>
    <border>
      <left style="medium">
        <color indexed="8"/>
      </left>
      <right style="medium">
        <color indexed="12"/>
      </right>
      <top style="medium">
        <color indexed="8"/>
      </top>
      <bottom style="medium">
        <color indexed="12"/>
      </bottom>
      <diagonal/>
    </border>
    <border>
      <left style="medium">
        <color indexed="12"/>
      </left>
      <right style="thin">
        <color indexed="8"/>
      </right>
      <top style="medium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12"/>
      </top>
      <bottom style="thin">
        <color indexed="8"/>
      </bottom>
      <diagonal/>
    </border>
    <border>
      <left style="thin">
        <color indexed="8"/>
      </left>
      <right style="medium">
        <color indexed="12"/>
      </right>
      <top style="medium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12"/>
      </right>
      <top style="thin">
        <color indexed="8"/>
      </top>
      <bottom style="thin">
        <color indexed="8"/>
      </bottom>
      <diagonal/>
    </border>
    <border>
      <left style="medium">
        <color indexed="12"/>
      </left>
      <right style="thin">
        <color indexed="8"/>
      </right>
      <top style="thin">
        <color indexed="8"/>
      </top>
      <bottom style="medium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2"/>
      </bottom>
      <diagonal/>
    </border>
    <border>
      <left style="thin">
        <color indexed="8"/>
      </left>
      <right style="medium">
        <color indexed="12"/>
      </right>
      <top style="thin">
        <color indexed="8"/>
      </top>
      <bottom style="medium">
        <color indexed="12"/>
      </bottom>
      <diagonal/>
    </border>
    <border>
      <left style="thin">
        <color indexed="8"/>
      </left>
      <right style="medium">
        <color indexed="12"/>
      </right>
      <top style="thin">
        <color indexed="8"/>
      </top>
      <bottom/>
      <diagonal/>
    </border>
    <border>
      <left style="medium">
        <color indexed="12"/>
      </left>
      <right style="thin">
        <color indexed="8"/>
      </right>
      <top style="medium">
        <color indexed="12"/>
      </top>
      <bottom style="medium">
        <color indexed="12"/>
      </bottom>
      <diagonal/>
    </border>
    <border>
      <left style="thin">
        <color indexed="8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/>
      <top style="thin">
        <color indexed="8"/>
      </top>
      <bottom style="medium">
        <color indexed="12"/>
      </bottom>
      <diagonal/>
    </border>
    <border>
      <left style="medium">
        <color indexed="4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48"/>
      </right>
      <top/>
      <bottom style="thin">
        <color indexed="8"/>
      </bottom>
      <diagonal/>
    </border>
    <border>
      <left style="medium">
        <color indexed="4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48"/>
      </right>
      <top style="thin">
        <color indexed="8"/>
      </top>
      <bottom style="thin">
        <color indexed="8"/>
      </bottom>
      <diagonal/>
    </border>
    <border>
      <left style="medium">
        <color indexed="4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48"/>
      </right>
      <top style="thin">
        <color indexed="8"/>
      </top>
      <bottom style="medium">
        <color indexed="8"/>
      </bottom>
      <diagonal/>
    </border>
    <border>
      <left style="medium">
        <color indexed="4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4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4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48"/>
      </right>
      <top style="medium">
        <color indexed="8"/>
      </top>
      <bottom style="medium">
        <color indexed="8"/>
      </bottom>
      <diagonal/>
    </border>
    <border>
      <left style="medium">
        <color indexed="48"/>
      </left>
      <right/>
      <top style="medium">
        <color indexed="8"/>
      </top>
      <bottom style="medium">
        <color indexed="4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4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48"/>
      </bottom>
      <diagonal/>
    </border>
    <border>
      <left style="thin">
        <color indexed="8"/>
      </left>
      <right style="medium">
        <color indexed="48"/>
      </right>
      <top style="medium">
        <color indexed="8"/>
      </top>
      <bottom style="medium">
        <color indexed="48"/>
      </bottom>
      <diagonal/>
    </border>
    <border>
      <left style="medium">
        <color indexed="12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12"/>
      </bottom>
      <diagonal/>
    </border>
    <border>
      <left/>
      <right style="medium">
        <color indexed="12"/>
      </right>
      <top style="thin">
        <color indexed="8"/>
      </top>
      <bottom style="medium">
        <color indexed="12"/>
      </bottom>
      <diagonal/>
    </border>
    <border>
      <left style="medium">
        <color indexed="4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4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9" fontId="14" fillId="0" borderId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4" fontId="0" fillId="0" borderId="5" xfId="0" applyNumberFormat="1" applyBorder="1"/>
    <xf numFmtId="164" fontId="0" fillId="0" borderId="6" xfId="0" applyNumberFormat="1" applyBorder="1" applyProtection="1"/>
    <xf numFmtId="0" fontId="0" fillId="2" borderId="7" xfId="0" applyFont="1" applyFill="1" applyBorder="1" applyAlignment="1">
      <alignment horizontal="right"/>
    </xf>
    <xf numFmtId="164" fontId="0" fillId="0" borderId="8" xfId="0" applyNumberFormat="1" applyBorder="1"/>
    <xf numFmtId="0" fontId="0" fillId="2" borderId="9" xfId="0" applyFill="1" applyBorder="1" applyAlignment="1">
      <alignment horizontal="right"/>
    </xf>
    <xf numFmtId="164" fontId="0" fillId="0" borderId="10" xfId="0" applyNumberFormat="1" applyBorder="1"/>
    <xf numFmtId="164" fontId="0" fillId="0" borderId="11" xfId="0" applyNumberFormat="1" applyBorder="1" applyProtection="1"/>
    <xf numFmtId="0" fontId="3" fillId="2" borderId="12" xfId="0" applyFont="1" applyFill="1" applyBorder="1" applyAlignment="1">
      <alignment horizontal="right"/>
    </xf>
    <xf numFmtId="164" fontId="0" fillId="0" borderId="13" xfId="0" applyNumberFormat="1" applyBorder="1"/>
    <xf numFmtId="164" fontId="0" fillId="0" borderId="14" xfId="0" applyNumberFormat="1" applyBorder="1" applyProtection="1"/>
    <xf numFmtId="0" fontId="0" fillId="0" borderId="15" xfId="0" applyBorder="1"/>
    <xf numFmtId="164" fontId="0" fillId="0" borderId="16" xfId="0" applyNumberFormat="1" applyBorder="1" applyProtection="1"/>
    <xf numFmtId="0" fontId="0" fillId="0" borderId="8" xfId="0" applyBorder="1"/>
    <xf numFmtId="0" fontId="0" fillId="0" borderId="10" xfId="0" applyBorder="1"/>
    <xf numFmtId="0" fontId="5" fillId="2" borderId="17" xfId="0" applyFont="1" applyFill="1" applyBorder="1" applyAlignment="1">
      <alignment horizontal="right"/>
    </xf>
    <xf numFmtId="164" fontId="0" fillId="0" borderId="18" xfId="0" applyNumberFormat="1" applyBorder="1"/>
    <xf numFmtId="164" fontId="0" fillId="0" borderId="19" xfId="0" applyNumberFormat="1" applyBorder="1" applyProtection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20" xfId="0" applyFont="1" applyFill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0" fillId="0" borderId="23" xfId="0" applyFont="1" applyBorder="1" applyAlignment="1">
      <alignment horizontal="left"/>
    </xf>
    <xf numFmtId="164" fontId="7" fillId="0" borderId="24" xfId="0" applyNumberFormat="1" applyFont="1" applyBorder="1"/>
    <xf numFmtId="0" fontId="0" fillId="2" borderId="7" xfId="0" applyFill="1" applyBorder="1" applyAlignment="1">
      <alignment horizontal="left"/>
    </xf>
    <xf numFmtId="164" fontId="0" fillId="0" borderId="24" xfId="0" applyNumberFormat="1" applyBorder="1"/>
    <xf numFmtId="0" fontId="3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 wrapText="1"/>
    </xf>
    <xf numFmtId="0" fontId="7" fillId="2" borderId="25" xfId="0" applyFont="1" applyFill="1" applyBorder="1" applyAlignment="1">
      <alignment horizontal="left"/>
    </xf>
    <xf numFmtId="0" fontId="7" fillId="0" borderId="26" xfId="0" applyFont="1" applyBorder="1" applyAlignment="1">
      <alignment horizontal="left"/>
    </xf>
    <xf numFmtId="164" fontId="0" fillId="0" borderId="27" xfId="0" applyNumberFormat="1" applyBorder="1"/>
    <xf numFmtId="0" fontId="0" fillId="0" borderId="20" xfId="0" applyBorder="1" applyAlignment="1">
      <alignment wrapText="1"/>
    </xf>
    <xf numFmtId="0" fontId="3" fillId="0" borderId="22" xfId="0" applyFont="1" applyBorder="1" applyAlignment="1">
      <alignment horizontal="center" wrapText="1"/>
    </xf>
    <xf numFmtId="9" fontId="7" fillId="2" borderId="25" xfId="1" applyFont="1" applyFill="1" applyBorder="1" applyAlignment="1" applyProtection="1">
      <alignment wrapText="1"/>
    </xf>
    <xf numFmtId="164" fontId="0" fillId="0" borderId="27" xfId="0" applyNumberFormat="1" applyBorder="1" applyAlignment="1">
      <alignment wrapText="1"/>
    </xf>
    <xf numFmtId="0" fontId="0" fillId="2" borderId="4" xfId="0" applyFont="1" applyFill="1" applyBorder="1" applyAlignment="1">
      <alignment horizontal="right" wrapText="1"/>
    </xf>
    <xf numFmtId="0" fontId="0" fillId="0" borderId="6" xfId="0" applyBorder="1" applyAlignment="1">
      <alignment wrapText="1"/>
    </xf>
    <xf numFmtId="0" fontId="0" fillId="2" borderId="7" xfId="0" applyFont="1" applyFill="1" applyBorder="1" applyAlignment="1">
      <alignment horizontal="right" wrapText="1"/>
    </xf>
    <xf numFmtId="0" fontId="0" fillId="0" borderId="24" xfId="0" applyBorder="1" applyAlignment="1">
      <alignment wrapText="1"/>
    </xf>
    <xf numFmtId="0" fontId="3" fillId="2" borderId="9" xfId="0" applyFont="1" applyFill="1" applyBorder="1" applyAlignment="1">
      <alignment horizontal="right" wrapText="1"/>
    </xf>
    <xf numFmtId="164" fontId="0" fillId="0" borderId="28" xfId="0" applyNumberFormat="1" applyBorder="1" applyAlignment="1">
      <alignment wrapText="1"/>
    </xf>
    <xf numFmtId="0" fontId="3" fillId="2" borderId="29" xfId="0" applyFont="1" applyFill="1" applyBorder="1" applyAlignment="1">
      <alignment horizontal="right"/>
    </xf>
    <xf numFmtId="164" fontId="0" fillId="0" borderId="30" xfId="0" applyNumberFormat="1" applyBorder="1"/>
    <xf numFmtId="0" fontId="3" fillId="2" borderId="0" xfId="0" applyFont="1" applyFill="1" applyAlignment="1">
      <alignment horizontal="left" vertical="center"/>
    </xf>
    <xf numFmtId="0" fontId="3" fillId="2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0" fillId="2" borderId="7" xfId="0" applyFont="1" applyFill="1" applyBorder="1"/>
    <xf numFmtId="165" fontId="0" fillId="0" borderId="23" xfId="0" applyNumberFormat="1" applyBorder="1"/>
    <xf numFmtId="3" fontId="0" fillId="0" borderId="23" xfId="0" applyNumberFormat="1" applyBorder="1"/>
    <xf numFmtId="165" fontId="0" fillId="0" borderId="24" xfId="0" applyNumberFormat="1" applyBorder="1" applyAlignment="1">
      <alignment horizontal="left"/>
    </xf>
    <xf numFmtId="1" fontId="0" fillId="0" borderId="23" xfId="0" applyNumberFormat="1" applyBorder="1"/>
    <xf numFmtId="1" fontId="0" fillId="0" borderId="24" xfId="0" applyNumberFormat="1" applyBorder="1" applyAlignment="1">
      <alignment horizontal="left"/>
    </xf>
    <xf numFmtId="164" fontId="0" fillId="0" borderId="23" xfId="0" applyNumberFormat="1" applyBorder="1"/>
    <xf numFmtId="164" fontId="0" fillId="0" borderId="24" xfId="0" applyNumberFormat="1" applyBorder="1" applyAlignment="1">
      <alignment horizontal="left"/>
    </xf>
    <xf numFmtId="3" fontId="0" fillId="0" borderId="24" xfId="0" applyNumberFormat="1" applyBorder="1" applyAlignment="1">
      <alignment horizontal="left"/>
    </xf>
    <xf numFmtId="0" fontId="3" fillId="2" borderId="7" xfId="0" applyFont="1" applyFill="1" applyBorder="1"/>
    <xf numFmtId="166" fontId="0" fillId="0" borderId="27" xfId="0" applyNumberFormat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164" fontId="3" fillId="0" borderId="26" xfId="0" applyNumberFormat="1" applyFont="1" applyBorder="1" applyAlignment="1">
      <alignment horizontal="center"/>
    </xf>
    <xf numFmtId="0" fontId="0" fillId="0" borderId="33" xfId="0" applyBorder="1"/>
    <xf numFmtId="0" fontId="8" fillId="2" borderId="35" xfId="0" applyFont="1" applyFill="1" applyBorder="1"/>
    <xf numFmtId="0" fontId="8" fillId="0" borderId="2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0" fillId="0" borderId="37" xfId="0" applyBorder="1"/>
    <xf numFmtId="0" fontId="7" fillId="2" borderId="35" xfId="0" applyFont="1" applyFill="1" applyBorder="1"/>
    <xf numFmtId="0" fontId="0" fillId="0" borderId="23" xfId="0" applyBorder="1"/>
    <xf numFmtId="164" fontId="0" fillId="0" borderId="36" xfId="0" applyNumberFormat="1" applyBorder="1"/>
    <xf numFmtId="0" fontId="8" fillId="2" borderId="38" xfId="0" applyFont="1" applyFill="1" applyBorder="1"/>
    <xf numFmtId="164" fontId="0" fillId="0" borderId="39" xfId="0" applyNumberFormat="1" applyBorder="1"/>
    <xf numFmtId="164" fontId="0" fillId="0" borderId="40" xfId="0" applyNumberFormat="1" applyBorder="1"/>
    <xf numFmtId="164" fontId="0" fillId="0" borderId="41" xfId="0" applyNumberFormat="1" applyBorder="1"/>
    <xf numFmtId="0" fontId="0" fillId="2" borderId="42" xfId="0" applyFont="1" applyFill="1" applyBorder="1"/>
    <xf numFmtId="0" fontId="0" fillId="0" borderId="43" xfId="0" applyBorder="1"/>
    <xf numFmtId="164" fontId="0" fillId="0" borderId="43" xfId="0" applyNumberFormat="1" applyBorder="1"/>
    <xf numFmtId="0" fontId="0" fillId="0" borderId="34" xfId="0" applyBorder="1"/>
    <xf numFmtId="0" fontId="0" fillId="2" borderId="38" xfId="0" applyFont="1" applyFill="1" applyBorder="1"/>
    <xf numFmtId="0" fontId="0" fillId="0" borderId="39" xfId="0" applyBorder="1"/>
    <xf numFmtId="0" fontId="0" fillId="2" borderId="44" xfId="0" applyFont="1" applyFill="1" applyBorder="1"/>
    <xf numFmtId="0" fontId="0" fillId="0" borderId="45" xfId="0" applyBorder="1"/>
    <xf numFmtId="164" fontId="0" fillId="0" borderId="45" xfId="0" applyNumberFormat="1" applyBorder="1"/>
    <xf numFmtId="0" fontId="0" fillId="0" borderId="46" xfId="0" applyBorder="1"/>
    <xf numFmtId="0" fontId="7" fillId="2" borderId="32" xfId="0" applyFont="1" applyFill="1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37" xfId="0" applyNumberFormat="1" applyBorder="1"/>
    <xf numFmtId="0" fontId="7" fillId="2" borderId="38" xfId="0" applyFont="1" applyFill="1" applyBorder="1"/>
    <xf numFmtId="164" fontId="0" fillId="0" borderId="47" xfId="0" applyNumberFormat="1" applyBorder="1"/>
    <xf numFmtId="164" fontId="0" fillId="0" borderId="48" xfId="0" applyNumberFormat="1" applyBorder="1"/>
    <xf numFmtId="164" fontId="0" fillId="0" borderId="46" xfId="0" applyNumberFormat="1" applyBorder="1"/>
    <xf numFmtId="0" fontId="0" fillId="3" borderId="49" xfId="0" applyFill="1" applyBorder="1"/>
    <xf numFmtId="0" fontId="0" fillId="2" borderId="50" xfId="0" applyFont="1" applyFill="1" applyBorder="1"/>
    <xf numFmtId="164" fontId="0" fillId="0" borderId="51" xfId="0" applyNumberFormat="1" applyBorder="1"/>
    <xf numFmtId="164" fontId="0" fillId="0" borderId="52" xfId="0" applyNumberFormat="1" applyBorder="1"/>
    <xf numFmtId="0" fontId="0" fillId="3" borderId="53" xfId="0" applyFill="1" applyBorder="1"/>
    <xf numFmtId="0" fontId="0" fillId="2" borderId="0" xfId="0" applyFill="1" applyAlignment="1">
      <alignment horizontal="center"/>
    </xf>
    <xf numFmtId="0" fontId="3" fillId="2" borderId="20" xfId="0" applyFont="1" applyFill="1" applyBorder="1"/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23" xfId="0" applyNumberFormat="1" applyBorder="1"/>
    <xf numFmtId="164" fontId="0" fillId="0" borderId="24" xfId="0" applyNumberFormat="1" applyBorder="1" applyAlignment="1">
      <alignment horizontal="right"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/>
    <xf numFmtId="0" fontId="13" fillId="0" borderId="0" xfId="0" applyFont="1" applyAlignment="1"/>
    <xf numFmtId="0" fontId="0" fillId="0" borderId="20" xfId="0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4" borderId="23" xfId="0" applyFill="1" applyBorder="1"/>
    <xf numFmtId="0" fontId="0" fillId="0" borderId="24" xfId="0" applyBorder="1"/>
    <xf numFmtId="0" fontId="0" fillId="4" borderId="24" xfId="0" applyFill="1" applyBorder="1"/>
    <xf numFmtId="164" fontId="0" fillId="4" borderId="24" xfId="0" applyNumberFormat="1" applyFill="1" applyBorder="1"/>
    <xf numFmtId="164" fontId="0" fillId="5" borderId="24" xfId="0" applyNumberFormat="1" applyFill="1" applyBorder="1"/>
    <xf numFmtId="164" fontId="0" fillId="4" borderId="23" xfId="0" applyNumberFormat="1" applyFill="1" applyBorder="1"/>
    <xf numFmtId="9" fontId="0" fillId="0" borderId="24" xfId="0" applyNumberFormat="1" applyBorder="1"/>
    <xf numFmtId="0" fontId="3" fillId="0" borderId="7" xfId="0" applyFont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0" fillId="4" borderId="26" xfId="0" applyFill="1" applyBorder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23" xfId="0" applyNumberFormat="1" applyBorder="1"/>
    <xf numFmtId="0" fontId="0" fillId="0" borderId="24" xfId="0" applyNumberFormat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10" fillId="2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1" fillId="6" borderId="0" xfId="0" applyFont="1" applyFill="1" applyBorder="1" applyAlignment="1">
      <alignment vertical="center"/>
    </xf>
    <xf numFmtId="0" fontId="0" fillId="0" borderId="59" xfId="0" applyBorder="1"/>
    <xf numFmtId="0" fontId="15" fillId="0" borderId="60" xfId="0" applyFont="1" applyBorder="1" applyAlignment="1">
      <alignment horizontal="left" vertical="top" wrapText="1"/>
    </xf>
    <xf numFmtId="0" fontId="3" fillId="2" borderId="60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16" fillId="2" borderId="0" xfId="0" applyFont="1" applyFill="1" applyBorder="1" applyAlignment="1"/>
    <xf numFmtId="0" fontId="3" fillId="0" borderId="55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31" xfId="0" applyFont="1" applyBorder="1" applyAlignment="1">
      <alignment horizontal="left" vertical="top"/>
    </xf>
    <xf numFmtId="0" fontId="3" fillId="0" borderId="54" xfId="0" applyFont="1" applyBorder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0</xdr:col>
      <xdr:colOff>1476375</xdr:colOff>
      <xdr:row>0</xdr:row>
      <xdr:rowOff>247650</xdr:rowOff>
    </xdr:to>
    <xdr:pic>
      <xdr:nvPicPr>
        <xdr:cNvPr id="1043" name="Graphics 1">
          <a:extLst>
            <a:ext uri="{FF2B5EF4-FFF2-40B4-BE49-F238E27FC236}">
              <a16:creationId xmlns:a16="http://schemas.microsoft.com/office/drawing/2014/main" id="{75E2E705-A55B-472E-BB2F-3C3082976BD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57325" cy="1152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4"/>
  <sheetViews>
    <sheetView zoomScaleNormal="100" workbookViewId="0">
      <selection sqref="A1:XFD1"/>
    </sheetView>
  </sheetViews>
  <sheetFormatPr defaultColWidth="8.85546875" defaultRowHeight="12.75" x14ac:dyDescent="0.2"/>
  <cols>
    <col min="1" max="1" width="57" style="1" customWidth="1"/>
    <col min="2" max="2" width="16.28515625" customWidth="1"/>
    <col min="3" max="3" width="13.7109375" customWidth="1"/>
  </cols>
  <sheetData>
    <row r="1" spans="1:3" ht="32.25" customHeight="1" x14ac:dyDescent="0.35">
      <c r="A1" s="134" t="s">
        <v>0</v>
      </c>
      <c r="B1" s="134"/>
      <c r="C1" s="138"/>
    </row>
    <row r="3" spans="1:3" x14ac:dyDescent="0.2">
      <c r="A3" s="129"/>
      <c r="B3" s="129"/>
      <c r="C3" s="129"/>
    </row>
    <row r="4" spans="1:3" ht="15.75" customHeight="1" x14ac:dyDescent="0.2"/>
    <row r="5" spans="1:3" ht="15.75" customHeight="1" x14ac:dyDescent="0.2">
      <c r="A5" s="2" t="s">
        <v>1</v>
      </c>
      <c r="B5" s="3" t="s">
        <v>2</v>
      </c>
      <c r="C5" s="4" t="s">
        <v>3</v>
      </c>
    </row>
    <row r="6" spans="1:3" x14ac:dyDescent="0.2">
      <c r="A6" s="5" t="s">
        <v>4</v>
      </c>
      <c r="B6" s="6"/>
      <c r="C6" s="7">
        <f>SUM(B6)*12</f>
        <v>0</v>
      </c>
    </row>
    <row r="7" spans="1:3" x14ac:dyDescent="0.2">
      <c r="A7" s="8" t="s">
        <v>5</v>
      </c>
      <c r="B7" s="9"/>
      <c r="C7" s="7">
        <f t="shared" ref="C7:C34" si="0">SUM(B7)*12</f>
        <v>0</v>
      </c>
    </row>
    <row r="8" spans="1:3" x14ac:dyDescent="0.2">
      <c r="A8" s="8" t="s">
        <v>6</v>
      </c>
      <c r="B8" s="9"/>
      <c r="C8" s="7">
        <f t="shared" si="0"/>
        <v>0</v>
      </c>
    </row>
    <row r="9" spans="1:3" x14ac:dyDescent="0.2">
      <c r="A9" s="8" t="s">
        <v>7</v>
      </c>
      <c r="B9" s="9"/>
      <c r="C9" s="7">
        <f t="shared" si="0"/>
        <v>0</v>
      </c>
    </row>
    <row r="10" spans="1:3" x14ac:dyDescent="0.2">
      <c r="A10" s="8" t="s">
        <v>8</v>
      </c>
      <c r="B10" s="9"/>
      <c r="C10" s="7">
        <f t="shared" si="0"/>
        <v>0</v>
      </c>
    </row>
    <row r="11" spans="1:3" x14ac:dyDescent="0.2">
      <c r="A11" s="8" t="s">
        <v>9</v>
      </c>
      <c r="B11" s="9"/>
      <c r="C11" s="7">
        <f t="shared" si="0"/>
        <v>0</v>
      </c>
    </row>
    <row r="12" spans="1:3" x14ac:dyDescent="0.2">
      <c r="A12" s="8" t="s">
        <v>10</v>
      </c>
      <c r="B12" s="9"/>
      <c r="C12" s="7">
        <f t="shared" si="0"/>
        <v>0</v>
      </c>
    </row>
    <row r="13" spans="1:3" x14ac:dyDescent="0.2">
      <c r="A13" s="8" t="s">
        <v>11</v>
      </c>
      <c r="B13" s="9"/>
      <c r="C13" s="7">
        <f t="shared" si="0"/>
        <v>0</v>
      </c>
    </row>
    <row r="14" spans="1:3" x14ac:dyDescent="0.2">
      <c r="A14" s="8" t="s">
        <v>12</v>
      </c>
      <c r="B14" s="9"/>
      <c r="C14" s="7">
        <f t="shared" si="0"/>
        <v>0</v>
      </c>
    </row>
    <row r="15" spans="1:3" x14ac:dyDescent="0.2">
      <c r="A15" s="8" t="s">
        <v>13</v>
      </c>
      <c r="B15" s="9"/>
      <c r="C15" s="7">
        <f t="shared" si="0"/>
        <v>0</v>
      </c>
    </row>
    <row r="16" spans="1:3" x14ac:dyDescent="0.2">
      <c r="A16" s="8" t="s">
        <v>14</v>
      </c>
      <c r="B16" s="9"/>
      <c r="C16" s="7">
        <f t="shared" si="0"/>
        <v>0</v>
      </c>
    </row>
    <row r="17" spans="1:3" x14ac:dyDescent="0.2">
      <c r="A17" s="8" t="s">
        <v>15</v>
      </c>
      <c r="B17" s="9"/>
      <c r="C17" s="7">
        <f t="shared" si="0"/>
        <v>0</v>
      </c>
    </row>
    <row r="18" spans="1:3" x14ac:dyDescent="0.2">
      <c r="A18" s="8" t="s">
        <v>16</v>
      </c>
      <c r="B18" s="9"/>
      <c r="C18" s="7">
        <f t="shared" si="0"/>
        <v>0</v>
      </c>
    </row>
    <row r="19" spans="1:3" x14ac:dyDescent="0.2">
      <c r="A19" s="8" t="s">
        <v>17</v>
      </c>
      <c r="B19" s="9"/>
      <c r="C19" s="7">
        <f t="shared" si="0"/>
        <v>0</v>
      </c>
    </row>
    <row r="20" spans="1:3" x14ac:dyDescent="0.2">
      <c r="A20" s="8" t="s">
        <v>18</v>
      </c>
      <c r="B20" s="9"/>
      <c r="C20" s="7">
        <f t="shared" si="0"/>
        <v>0</v>
      </c>
    </row>
    <row r="21" spans="1:3" x14ac:dyDescent="0.2">
      <c r="A21" s="8"/>
      <c r="B21" s="9"/>
      <c r="C21" s="7">
        <f t="shared" si="0"/>
        <v>0</v>
      </c>
    </row>
    <row r="22" spans="1:3" x14ac:dyDescent="0.2">
      <c r="A22" s="8" t="s">
        <v>19</v>
      </c>
      <c r="B22" s="9"/>
      <c r="C22" s="7">
        <f t="shared" si="0"/>
        <v>0</v>
      </c>
    </row>
    <row r="23" spans="1:3" x14ac:dyDescent="0.2">
      <c r="A23" s="8" t="s">
        <v>20</v>
      </c>
      <c r="B23" s="9"/>
      <c r="C23" s="7">
        <f t="shared" si="0"/>
        <v>0</v>
      </c>
    </row>
    <row r="24" spans="1:3" x14ac:dyDescent="0.2">
      <c r="A24" s="8"/>
      <c r="B24" s="9"/>
      <c r="C24" s="7">
        <f t="shared" si="0"/>
        <v>0</v>
      </c>
    </row>
    <row r="25" spans="1:3" x14ac:dyDescent="0.2">
      <c r="A25" s="10"/>
      <c r="B25" s="11"/>
      <c r="C25" s="12">
        <f t="shared" si="0"/>
        <v>0</v>
      </c>
    </row>
    <row r="26" spans="1:3" x14ac:dyDescent="0.2">
      <c r="A26" s="13" t="s">
        <v>21</v>
      </c>
      <c r="B26" s="14">
        <f>SUM(B6:B25)</f>
        <v>0</v>
      </c>
      <c r="C26" s="15">
        <f t="shared" si="0"/>
        <v>0</v>
      </c>
    </row>
    <row r="27" spans="1:3" x14ac:dyDescent="0.2">
      <c r="A27" s="13" t="s">
        <v>22</v>
      </c>
      <c r="B27" s="16"/>
      <c r="C27" s="17">
        <f t="shared" si="0"/>
        <v>0</v>
      </c>
    </row>
    <row r="28" spans="1:3" x14ac:dyDescent="0.2">
      <c r="A28" s="5" t="s">
        <v>23</v>
      </c>
      <c r="B28" s="6"/>
      <c r="C28" s="7">
        <f t="shared" si="0"/>
        <v>0</v>
      </c>
    </row>
    <row r="29" spans="1:3" x14ac:dyDescent="0.2">
      <c r="A29" s="8" t="s">
        <v>24</v>
      </c>
      <c r="B29" s="9"/>
      <c r="C29" s="7">
        <f t="shared" si="0"/>
        <v>0</v>
      </c>
    </row>
    <row r="30" spans="1:3" x14ac:dyDescent="0.2">
      <c r="A30" s="8" t="s">
        <v>25</v>
      </c>
      <c r="B30" s="18"/>
      <c r="C30" s="7">
        <f t="shared" si="0"/>
        <v>0</v>
      </c>
    </row>
    <row r="31" spans="1:3" x14ac:dyDescent="0.2">
      <c r="A31" s="8"/>
      <c r="B31" s="18"/>
      <c r="C31" s="7">
        <f t="shared" si="0"/>
        <v>0</v>
      </c>
    </row>
    <row r="32" spans="1:3" x14ac:dyDescent="0.2">
      <c r="A32" s="10"/>
      <c r="B32" s="19"/>
      <c r="C32" s="12">
        <f t="shared" si="0"/>
        <v>0</v>
      </c>
    </row>
    <row r="33" spans="1:3" x14ac:dyDescent="0.2">
      <c r="A33" s="13" t="s">
        <v>26</v>
      </c>
      <c r="B33" s="14">
        <f>SUM(B28:B32)</f>
        <v>0</v>
      </c>
      <c r="C33" s="15">
        <f t="shared" si="0"/>
        <v>0</v>
      </c>
    </row>
    <row r="34" spans="1:3" x14ac:dyDescent="0.2">
      <c r="A34" s="20" t="s">
        <v>27</v>
      </c>
      <c r="B34" s="21">
        <f>SUM(B26-B33)</f>
        <v>0</v>
      </c>
      <c r="C34" s="22">
        <f t="shared" si="0"/>
        <v>0</v>
      </c>
    </row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>
    <oddFooter>&amp;LDocument designed as a guide by the Regeneration Team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2"/>
  <sheetViews>
    <sheetView zoomScaleNormal="100" workbookViewId="0">
      <selection sqref="A1:XFD1"/>
    </sheetView>
  </sheetViews>
  <sheetFormatPr defaultColWidth="8.85546875" defaultRowHeight="12.75" x14ac:dyDescent="0.2"/>
  <cols>
    <col min="1" max="1" width="63.85546875" style="1" customWidth="1"/>
    <col min="2" max="2" width="29" style="23" customWidth="1"/>
    <col min="3" max="3" width="15" customWidth="1"/>
  </cols>
  <sheetData>
    <row r="1" spans="1:4" ht="25.5" x14ac:dyDescent="0.35">
      <c r="A1" s="135" t="s">
        <v>28</v>
      </c>
      <c r="B1" s="135"/>
      <c r="C1" s="135"/>
      <c r="D1" s="24"/>
    </row>
    <row r="2" spans="1:4" ht="25.5" x14ac:dyDescent="0.35">
      <c r="A2" s="25"/>
      <c r="B2" s="26"/>
      <c r="C2" s="27"/>
      <c r="D2" s="24"/>
    </row>
    <row r="3" spans="1:4" x14ac:dyDescent="0.2">
      <c r="A3" s="28" t="s">
        <v>29</v>
      </c>
      <c r="B3" s="29"/>
      <c r="C3" s="30" t="s">
        <v>30</v>
      </c>
    </row>
    <row r="4" spans="1:4" x14ac:dyDescent="0.2">
      <c r="A4" s="31" t="s">
        <v>31</v>
      </c>
      <c r="B4" s="32" t="s">
        <v>32</v>
      </c>
      <c r="C4" s="33"/>
    </row>
    <row r="5" spans="1:4" x14ac:dyDescent="0.2">
      <c r="A5" s="34"/>
      <c r="B5" s="32" t="s">
        <v>33</v>
      </c>
      <c r="C5" s="35"/>
    </row>
    <row r="6" spans="1:4" x14ac:dyDescent="0.2">
      <c r="A6" s="34"/>
      <c r="B6" s="32" t="s">
        <v>34</v>
      </c>
      <c r="C6" s="35"/>
    </row>
    <row r="7" spans="1:4" x14ac:dyDescent="0.2">
      <c r="A7" s="34"/>
      <c r="B7" s="32" t="s">
        <v>35</v>
      </c>
      <c r="C7" s="35"/>
    </row>
    <row r="8" spans="1:4" x14ac:dyDescent="0.2">
      <c r="A8" s="34"/>
      <c r="B8" s="32" t="s">
        <v>36</v>
      </c>
      <c r="C8" s="35"/>
    </row>
    <row r="9" spans="1:4" x14ac:dyDescent="0.2">
      <c r="A9" s="34"/>
      <c r="B9" s="32" t="s">
        <v>37</v>
      </c>
      <c r="C9" s="35"/>
    </row>
    <row r="10" spans="1:4" x14ac:dyDescent="0.2">
      <c r="A10" s="34"/>
      <c r="B10" s="32" t="s">
        <v>38</v>
      </c>
      <c r="C10" s="35"/>
    </row>
    <row r="11" spans="1:4" x14ac:dyDescent="0.2">
      <c r="A11" s="36" t="s">
        <v>39</v>
      </c>
      <c r="B11" s="32" t="s">
        <v>40</v>
      </c>
      <c r="C11" s="35"/>
    </row>
    <row r="12" spans="1:4" x14ac:dyDescent="0.2">
      <c r="A12" s="36" t="s">
        <v>41</v>
      </c>
      <c r="B12" s="32" t="s">
        <v>42</v>
      </c>
      <c r="C12" s="35"/>
    </row>
    <row r="13" spans="1:4" x14ac:dyDescent="0.2">
      <c r="A13" s="34"/>
      <c r="B13" s="32" t="s">
        <v>43</v>
      </c>
      <c r="C13" s="35"/>
    </row>
    <row r="14" spans="1:4" x14ac:dyDescent="0.2">
      <c r="A14" s="34"/>
      <c r="B14" s="32" t="s">
        <v>44</v>
      </c>
      <c r="C14" s="35"/>
    </row>
    <row r="15" spans="1:4" x14ac:dyDescent="0.2">
      <c r="A15" s="31" t="s">
        <v>45</v>
      </c>
      <c r="B15" s="32" t="s">
        <v>46</v>
      </c>
      <c r="C15" s="35"/>
    </row>
    <row r="16" spans="1:4" x14ac:dyDescent="0.2">
      <c r="A16" s="31" t="s">
        <v>47</v>
      </c>
      <c r="B16" s="32" t="s">
        <v>48</v>
      </c>
      <c r="C16" s="35"/>
    </row>
    <row r="17" spans="1:3" x14ac:dyDescent="0.2">
      <c r="A17" s="36" t="s">
        <v>49</v>
      </c>
      <c r="B17" s="32" t="s">
        <v>50</v>
      </c>
      <c r="C17" s="35"/>
    </row>
    <row r="18" spans="1:3" x14ac:dyDescent="0.2">
      <c r="A18" s="34"/>
      <c r="B18" s="32" t="s">
        <v>51</v>
      </c>
      <c r="C18" s="35"/>
    </row>
    <row r="19" spans="1:3" x14ac:dyDescent="0.2">
      <c r="A19" s="34"/>
      <c r="B19" s="32" t="s">
        <v>52</v>
      </c>
      <c r="C19" s="35"/>
    </row>
    <row r="20" spans="1:3" x14ac:dyDescent="0.2">
      <c r="A20" s="34"/>
      <c r="B20" s="32" t="s">
        <v>53</v>
      </c>
      <c r="C20" s="35"/>
    </row>
    <row r="21" spans="1:3" x14ac:dyDescent="0.2">
      <c r="A21" s="36" t="s">
        <v>54</v>
      </c>
      <c r="B21" s="32" t="s">
        <v>55</v>
      </c>
      <c r="C21" s="35"/>
    </row>
    <row r="22" spans="1:3" x14ac:dyDescent="0.2">
      <c r="A22" s="36" t="s">
        <v>56</v>
      </c>
      <c r="B22" s="32" t="s">
        <v>57</v>
      </c>
      <c r="C22" s="35"/>
    </row>
    <row r="23" spans="1:3" x14ac:dyDescent="0.2">
      <c r="A23" s="36" t="s">
        <v>58</v>
      </c>
      <c r="B23" s="32" t="s">
        <v>59</v>
      </c>
      <c r="C23" s="35"/>
    </row>
    <row r="24" spans="1:3" x14ac:dyDescent="0.2">
      <c r="A24" s="36" t="s">
        <v>60</v>
      </c>
      <c r="B24" s="32" t="s">
        <v>32</v>
      </c>
      <c r="C24" s="35"/>
    </row>
    <row r="25" spans="1:3" x14ac:dyDescent="0.2">
      <c r="A25" s="34"/>
      <c r="B25" s="32" t="s">
        <v>33</v>
      </c>
      <c r="C25" s="35"/>
    </row>
    <row r="26" spans="1:3" x14ac:dyDescent="0.2">
      <c r="A26" s="34"/>
      <c r="B26" s="32" t="s">
        <v>61</v>
      </c>
      <c r="C26" s="35"/>
    </row>
    <row r="27" spans="1:3" x14ac:dyDescent="0.2">
      <c r="A27" s="34"/>
      <c r="B27" s="32" t="s">
        <v>62</v>
      </c>
      <c r="C27" s="35"/>
    </row>
    <row r="28" spans="1:3" x14ac:dyDescent="0.2">
      <c r="A28" s="36" t="s">
        <v>63</v>
      </c>
      <c r="B28" s="32"/>
      <c r="C28" s="35"/>
    </row>
    <row r="29" spans="1:3" x14ac:dyDescent="0.2">
      <c r="A29" s="31" t="s">
        <v>64</v>
      </c>
      <c r="B29" s="32" t="s">
        <v>65</v>
      </c>
      <c r="C29" s="35"/>
    </row>
    <row r="30" spans="1:3" x14ac:dyDescent="0.2">
      <c r="A30" s="31" t="s">
        <v>66</v>
      </c>
      <c r="B30" s="32" t="s">
        <v>67</v>
      </c>
      <c r="C30" s="35"/>
    </row>
    <row r="31" spans="1:3" ht="29.25" customHeight="1" x14ac:dyDescent="0.2">
      <c r="A31" s="37" t="s">
        <v>68</v>
      </c>
      <c r="B31" s="32" t="s">
        <v>69</v>
      </c>
      <c r="C31" s="35"/>
    </row>
    <row r="32" spans="1:3" x14ac:dyDescent="0.2">
      <c r="A32" s="38" t="s">
        <v>70</v>
      </c>
      <c r="B32" s="39"/>
      <c r="C32" s="40">
        <f>SUM(C4:C31)</f>
        <v>0</v>
      </c>
    </row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>
    <oddFooter>&amp;LDocument designed as a guide by the Regeneration Team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tabSelected="1" zoomScale="140" zoomScaleNormal="140" workbookViewId="0">
      <selection activeCell="B11" sqref="B11"/>
    </sheetView>
  </sheetViews>
  <sheetFormatPr defaultColWidth="8.85546875" defaultRowHeight="12.75" x14ac:dyDescent="0.2"/>
  <cols>
    <col min="1" max="1" width="54.85546875" customWidth="1"/>
    <col min="2" max="2" width="18.85546875" customWidth="1"/>
  </cols>
  <sheetData>
    <row r="1" spans="1:2" ht="23.25" x14ac:dyDescent="0.35">
      <c r="A1" s="136" t="s">
        <v>71</v>
      </c>
      <c r="B1" s="136"/>
    </row>
    <row r="3" spans="1:2" x14ac:dyDescent="0.2">
      <c r="A3" s="41"/>
      <c r="B3" s="42" t="s">
        <v>30</v>
      </c>
    </row>
    <row r="4" spans="1:2" ht="27.75" customHeight="1" x14ac:dyDescent="0.2">
      <c r="A4" s="43" t="s">
        <v>72</v>
      </c>
      <c r="B4" s="44">
        <f>SUM('Start up costs'!C32)</f>
        <v>0</v>
      </c>
    </row>
    <row r="5" spans="1:2" ht="39" customHeight="1" x14ac:dyDescent="0.2">
      <c r="A5" s="45" t="s">
        <v>73</v>
      </c>
      <c r="B5" s="46"/>
    </row>
    <row r="6" spans="1:2" x14ac:dyDescent="0.2">
      <c r="A6" s="47" t="s">
        <v>74</v>
      </c>
      <c r="B6" s="48"/>
    </row>
    <row r="7" spans="1:2" x14ac:dyDescent="0.2">
      <c r="A7" s="47" t="s">
        <v>75</v>
      </c>
      <c r="B7" s="48"/>
    </row>
    <row r="8" spans="1:2" ht="28.5" customHeight="1" x14ac:dyDescent="0.2">
      <c r="A8" s="47" t="s">
        <v>76</v>
      </c>
      <c r="B8" s="48"/>
    </row>
    <row r="9" spans="1:2" ht="27" customHeight="1" x14ac:dyDescent="0.2">
      <c r="A9" s="49" t="s">
        <v>77</v>
      </c>
      <c r="B9" s="50">
        <f>SUM(B5:B8)</f>
        <v>0</v>
      </c>
    </row>
    <row r="10" spans="1:2" ht="27" customHeight="1" x14ac:dyDescent="0.2">
      <c r="A10" s="51" t="s">
        <v>78</v>
      </c>
      <c r="B10" s="52">
        <f>B9-B4</f>
        <v>0</v>
      </c>
    </row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scale="150" firstPageNumber="0" orientation="landscape" horizontalDpi="300" verticalDpi="300" r:id="rId1"/>
  <headerFooter alignWithMargins="0">
    <oddFooter>&amp;LDocument designed as a guide by the Regeneration Team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9"/>
  <sheetViews>
    <sheetView zoomScale="120" zoomScaleNormal="120" workbookViewId="0">
      <selection sqref="A1:XFD1"/>
    </sheetView>
  </sheetViews>
  <sheetFormatPr defaultColWidth="8.85546875" defaultRowHeight="12.75" x14ac:dyDescent="0.2"/>
  <cols>
    <col min="1" max="1" width="27" customWidth="1"/>
    <col min="6" max="10" width="10.5703125" customWidth="1"/>
    <col min="14" max="14" width="12.7109375" style="23" customWidth="1"/>
  </cols>
  <sheetData>
    <row r="1" spans="1:14" ht="26.25" x14ac:dyDescent="0.2">
      <c r="A1" s="137" t="s">
        <v>79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53"/>
    </row>
    <row r="3" spans="1:14" x14ac:dyDescent="0.2">
      <c r="A3" s="54" t="s">
        <v>80</v>
      </c>
      <c r="B3" s="55" t="s">
        <v>180</v>
      </c>
      <c r="C3" s="55" t="s">
        <v>181</v>
      </c>
      <c r="D3" s="55" t="s">
        <v>182</v>
      </c>
      <c r="E3" s="55" t="s">
        <v>183</v>
      </c>
      <c r="F3" s="55" t="s">
        <v>184</v>
      </c>
      <c r="G3" s="55" t="s">
        <v>185</v>
      </c>
      <c r="H3" s="55" t="s">
        <v>186</v>
      </c>
      <c r="I3" s="55" t="s">
        <v>187</v>
      </c>
      <c r="J3" s="55" t="s">
        <v>188</v>
      </c>
      <c r="K3" s="55" t="s">
        <v>189</v>
      </c>
      <c r="L3" s="55" t="s">
        <v>190</v>
      </c>
      <c r="M3" s="55" t="s">
        <v>191</v>
      </c>
      <c r="N3" s="56" t="s">
        <v>81</v>
      </c>
    </row>
    <row r="4" spans="1:14" x14ac:dyDescent="0.2">
      <c r="A4" s="57" t="s">
        <v>82</v>
      </c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>
        <f t="shared" ref="N4:N26" si="0">SUM(B4:M4)</f>
        <v>0</v>
      </c>
    </row>
    <row r="5" spans="1:14" x14ac:dyDescent="0.2">
      <c r="A5" s="57" t="s">
        <v>83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>
        <f t="shared" si="0"/>
        <v>0</v>
      </c>
    </row>
    <row r="6" spans="1:14" x14ac:dyDescent="0.2">
      <c r="A6" s="57" t="s">
        <v>84</v>
      </c>
      <c r="B6" s="63">
        <f>SUM(B5*B4)</f>
        <v>0</v>
      </c>
      <c r="C6" s="63">
        <f t="shared" ref="C6:M6" si="1">SUM(C5*C4)</f>
        <v>0</v>
      </c>
      <c r="D6" s="63">
        <f t="shared" si="1"/>
        <v>0</v>
      </c>
      <c r="E6" s="63">
        <f t="shared" si="1"/>
        <v>0</v>
      </c>
      <c r="F6" s="63">
        <f t="shared" si="1"/>
        <v>0</v>
      </c>
      <c r="G6" s="63">
        <f t="shared" si="1"/>
        <v>0</v>
      </c>
      <c r="H6" s="63">
        <f t="shared" si="1"/>
        <v>0</v>
      </c>
      <c r="I6" s="63">
        <f t="shared" si="1"/>
        <v>0</v>
      </c>
      <c r="J6" s="63">
        <f t="shared" si="1"/>
        <v>0</v>
      </c>
      <c r="K6" s="63">
        <f t="shared" si="1"/>
        <v>0</v>
      </c>
      <c r="L6" s="63">
        <f t="shared" si="1"/>
        <v>0</v>
      </c>
      <c r="M6" s="63">
        <f t="shared" si="1"/>
        <v>0</v>
      </c>
      <c r="N6" s="64">
        <f t="shared" si="0"/>
        <v>0</v>
      </c>
    </row>
    <row r="7" spans="1:14" x14ac:dyDescent="0.2">
      <c r="A7" s="57" t="s">
        <v>85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4">
        <f t="shared" si="0"/>
        <v>0</v>
      </c>
    </row>
    <row r="8" spans="1:14" x14ac:dyDescent="0.2">
      <c r="A8" s="57" t="s">
        <v>86</v>
      </c>
      <c r="B8" s="63">
        <f>SUM(B5*B7)</f>
        <v>0</v>
      </c>
      <c r="C8" s="63">
        <f t="shared" ref="C8:M8" si="2">SUM(C5*C7)</f>
        <v>0</v>
      </c>
      <c r="D8" s="63">
        <f t="shared" si="2"/>
        <v>0</v>
      </c>
      <c r="E8" s="63">
        <f t="shared" si="2"/>
        <v>0</v>
      </c>
      <c r="F8" s="63">
        <f t="shared" si="2"/>
        <v>0</v>
      </c>
      <c r="G8" s="63">
        <f t="shared" si="2"/>
        <v>0</v>
      </c>
      <c r="H8" s="63">
        <f t="shared" si="2"/>
        <v>0</v>
      </c>
      <c r="I8" s="63">
        <f t="shared" si="2"/>
        <v>0</v>
      </c>
      <c r="J8" s="63">
        <f t="shared" si="2"/>
        <v>0</v>
      </c>
      <c r="K8" s="63">
        <f t="shared" si="2"/>
        <v>0</v>
      </c>
      <c r="L8" s="63">
        <f t="shared" si="2"/>
        <v>0</v>
      </c>
      <c r="M8" s="63">
        <f t="shared" si="2"/>
        <v>0</v>
      </c>
      <c r="N8" s="64">
        <f t="shared" si="0"/>
        <v>0</v>
      </c>
    </row>
    <row r="9" spans="1:14" x14ac:dyDescent="0.2">
      <c r="A9" s="57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</row>
    <row r="10" spans="1:14" x14ac:dyDescent="0.2">
      <c r="A10" s="57" t="s">
        <v>87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0">
        <f>SUM(B10:M10)</f>
        <v>0</v>
      </c>
    </row>
    <row r="11" spans="1:14" x14ac:dyDescent="0.2">
      <c r="A11" s="57" t="s">
        <v>88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5">
        <f>SUM(B11:M11)</f>
        <v>0</v>
      </c>
    </row>
    <row r="12" spans="1:14" x14ac:dyDescent="0.2">
      <c r="A12" s="57" t="s">
        <v>89</v>
      </c>
      <c r="B12" s="63">
        <f>SUM(B11*B10)</f>
        <v>0</v>
      </c>
      <c r="C12" s="63">
        <f t="shared" ref="C12:M12" si="3">SUM(C11*C10)</f>
        <v>0</v>
      </c>
      <c r="D12" s="63">
        <f t="shared" si="3"/>
        <v>0</v>
      </c>
      <c r="E12" s="63">
        <f t="shared" si="3"/>
        <v>0</v>
      </c>
      <c r="F12" s="63">
        <f t="shared" si="3"/>
        <v>0</v>
      </c>
      <c r="G12" s="63">
        <f t="shared" si="3"/>
        <v>0</v>
      </c>
      <c r="H12" s="63">
        <f t="shared" si="3"/>
        <v>0</v>
      </c>
      <c r="I12" s="63">
        <f t="shared" si="3"/>
        <v>0</v>
      </c>
      <c r="J12" s="63">
        <f t="shared" si="3"/>
        <v>0</v>
      </c>
      <c r="K12" s="63">
        <f t="shared" si="3"/>
        <v>0</v>
      </c>
      <c r="L12" s="63">
        <f t="shared" si="3"/>
        <v>0</v>
      </c>
      <c r="M12" s="63">
        <f t="shared" si="3"/>
        <v>0</v>
      </c>
      <c r="N12" s="64">
        <f t="shared" si="0"/>
        <v>0</v>
      </c>
    </row>
    <row r="13" spans="1:14" x14ac:dyDescent="0.2">
      <c r="A13" s="57" t="s">
        <v>85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>
        <f t="shared" si="0"/>
        <v>0</v>
      </c>
    </row>
    <row r="14" spans="1:14" x14ac:dyDescent="0.2">
      <c r="A14" s="57" t="s">
        <v>86</v>
      </c>
      <c r="B14" s="63">
        <f>SUM(B11*B13)</f>
        <v>0</v>
      </c>
      <c r="C14" s="63">
        <f t="shared" ref="C14:M14" si="4">SUM(C11*C13)</f>
        <v>0</v>
      </c>
      <c r="D14" s="63">
        <f t="shared" si="4"/>
        <v>0</v>
      </c>
      <c r="E14" s="63">
        <f t="shared" si="4"/>
        <v>0</v>
      </c>
      <c r="F14" s="63">
        <f t="shared" si="4"/>
        <v>0</v>
      </c>
      <c r="G14" s="63">
        <f t="shared" si="4"/>
        <v>0</v>
      </c>
      <c r="H14" s="63">
        <f t="shared" si="4"/>
        <v>0</v>
      </c>
      <c r="I14" s="63">
        <f t="shared" si="4"/>
        <v>0</v>
      </c>
      <c r="J14" s="63">
        <f t="shared" si="4"/>
        <v>0</v>
      </c>
      <c r="K14" s="63">
        <f t="shared" si="4"/>
        <v>0</v>
      </c>
      <c r="L14" s="63">
        <f t="shared" si="4"/>
        <v>0</v>
      </c>
      <c r="M14" s="63">
        <f t="shared" si="4"/>
        <v>0</v>
      </c>
      <c r="N14" s="64">
        <f t="shared" si="0"/>
        <v>0</v>
      </c>
    </row>
    <row r="15" spans="1:14" x14ac:dyDescent="0.2">
      <c r="A15" s="57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/>
    </row>
    <row r="16" spans="1:14" x14ac:dyDescent="0.2">
      <c r="A16" s="57" t="s">
        <v>90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0">
        <f>SUM(B16:M16)</f>
        <v>0</v>
      </c>
    </row>
    <row r="17" spans="1:14" x14ac:dyDescent="0.2">
      <c r="A17" s="57" t="s">
        <v>83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>
        <f>SUM(B17:M17)</f>
        <v>0</v>
      </c>
    </row>
    <row r="18" spans="1:14" x14ac:dyDescent="0.2">
      <c r="A18" s="57" t="s">
        <v>91</v>
      </c>
      <c r="B18" s="63">
        <f>SUM(B17*B16)</f>
        <v>0</v>
      </c>
      <c r="C18" s="63">
        <f t="shared" ref="C18:M18" si="5">SUM(C17*C16)</f>
        <v>0</v>
      </c>
      <c r="D18" s="63">
        <f t="shared" si="5"/>
        <v>0</v>
      </c>
      <c r="E18" s="63">
        <f t="shared" si="5"/>
        <v>0</v>
      </c>
      <c r="F18" s="63">
        <f t="shared" si="5"/>
        <v>0</v>
      </c>
      <c r="G18" s="63">
        <f t="shared" si="5"/>
        <v>0</v>
      </c>
      <c r="H18" s="63">
        <f t="shared" si="5"/>
        <v>0</v>
      </c>
      <c r="I18" s="63">
        <f t="shared" si="5"/>
        <v>0</v>
      </c>
      <c r="J18" s="63">
        <f t="shared" si="5"/>
        <v>0</v>
      </c>
      <c r="K18" s="63">
        <f t="shared" si="5"/>
        <v>0</v>
      </c>
      <c r="L18" s="63">
        <f t="shared" si="5"/>
        <v>0</v>
      </c>
      <c r="M18" s="63">
        <f t="shared" si="5"/>
        <v>0</v>
      </c>
      <c r="N18" s="64">
        <f t="shared" si="0"/>
        <v>0</v>
      </c>
    </row>
    <row r="19" spans="1:14" x14ac:dyDescent="0.2">
      <c r="A19" s="57" t="s">
        <v>85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 t="shared" si="0"/>
        <v>0</v>
      </c>
    </row>
    <row r="20" spans="1:14" x14ac:dyDescent="0.2">
      <c r="A20" s="57" t="s">
        <v>86</v>
      </c>
      <c r="B20" s="63">
        <f>SUM(B17*B19)</f>
        <v>0</v>
      </c>
      <c r="C20" s="63">
        <f t="shared" ref="C20:M20" si="6">SUM(C17*C19)</f>
        <v>0</v>
      </c>
      <c r="D20" s="63">
        <f t="shared" si="6"/>
        <v>0</v>
      </c>
      <c r="E20" s="63">
        <f t="shared" si="6"/>
        <v>0</v>
      </c>
      <c r="F20" s="63">
        <f t="shared" si="6"/>
        <v>0</v>
      </c>
      <c r="G20" s="63">
        <f t="shared" si="6"/>
        <v>0</v>
      </c>
      <c r="H20" s="63">
        <f t="shared" si="6"/>
        <v>0</v>
      </c>
      <c r="I20" s="63">
        <f t="shared" si="6"/>
        <v>0</v>
      </c>
      <c r="J20" s="63">
        <f t="shared" si="6"/>
        <v>0</v>
      </c>
      <c r="K20" s="63">
        <f t="shared" si="6"/>
        <v>0</v>
      </c>
      <c r="L20" s="63">
        <f t="shared" si="6"/>
        <v>0</v>
      </c>
      <c r="M20" s="63">
        <f t="shared" si="6"/>
        <v>0</v>
      </c>
      <c r="N20" s="64">
        <f t="shared" si="0"/>
        <v>0</v>
      </c>
    </row>
    <row r="21" spans="1:14" x14ac:dyDescent="0.2">
      <c r="A21" s="57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</row>
    <row r="22" spans="1:14" x14ac:dyDescent="0.2">
      <c r="A22" s="57" t="s">
        <v>92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0">
        <f>SUM(B22:M22)</f>
        <v>0</v>
      </c>
    </row>
    <row r="23" spans="1:14" x14ac:dyDescent="0.2">
      <c r="A23" s="57" t="s">
        <v>83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>
        <f>SUM(B23:M23)</f>
        <v>0</v>
      </c>
    </row>
    <row r="24" spans="1:14" x14ac:dyDescent="0.2">
      <c r="A24" s="57" t="s">
        <v>93</v>
      </c>
      <c r="B24" s="63">
        <f>SUM(B23*B22)</f>
        <v>0</v>
      </c>
      <c r="C24" s="63">
        <f t="shared" ref="C24:M24" si="7">SUM(C23*C22)</f>
        <v>0</v>
      </c>
      <c r="D24" s="63">
        <f t="shared" si="7"/>
        <v>0</v>
      </c>
      <c r="E24" s="63">
        <f t="shared" si="7"/>
        <v>0</v>
      </c>
      <c r="F24" s="63">
        <f t="shared" si="7"/>
        <v>0</v>
      </c>
      <c r="G24" s="63">
        <f t="shared" si="7"/>
        <v>0</v>
      </c>
      <c r="H24" s="63">
        <f t="shared" si="7"/>
        <v>0</v>
      </c>
      <c r="I24" s="63">
        <f t="shared" si="7"/>
        <v>0</v>
      </c>
      <c r="J24" s="63">
        <f t="shared" si="7"/>
        <v>0</v>
      </c>
      <c r="K24" s="63">
        <f t="shared" si="7"/>
        <v>0</v>
      </c>
      <c r="L24" s="63">
        <f t="shared" si="7"/>
        <v>0</v>
      </c>
      <c r="M24" s="63">
        <f t="shared" si="7"/>
        <v>0</v>
      </c>
      <c r="N24" s="64">
        <f t="shared" si="0"/>
        <v>0</v>
      </c>
    </row>
    <row r="25" spans="1:14" x14ac:dyDescent="0.2">
      <c r="A25" s="57" t="s">
        <v>85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>
        <f t="shared" si="0"/>
        <v>0</v>
      </c>
    </row>
    <row r="26" spans="1:14" x14ac:dyDescent="0.2">
      <c r="A26" s="57" t="s">
        <v>86</v>
      </c>
      <c r="B26" s="63">
        <f>SUM(B23*B25)</f>
        <v>0</v>
      </c>
      <c r="C26" s="63">
        <f t="shared" ref="C26:M26" si="8">SUM(C23*C25)</f>
        <v>0</v>
      </c>
      <c r="D26" s="63">
        <f t="shared" si="8"/>
        <v>0</v>
      </c>
      <c r="E26" s="63">
        <f t="shared" si="8"/>
        <v>0</v>
      </c>
      <c r="F26" s="63">
        <f t="shared" si="8"/>
        <v>0</v>
      </c>
      <c r="G26" s="63">
        <f t="shared" si="8"/>
        <v>0</v>
      </c>
      <c r="H26" s="63">
        <f t="shared" si="8"/>
        <v>0</v>
      </c>
      <c r="I26" s="63">
        <f t="shared" si="8"/>
        <v>0</v>
      </c>
      <c r="J26" s="63">
        <f t="shared" si="8"/>
        <v>0</v>
      </c>
      <c r="K26" s="63">
        <f t="shared" si="8"/>
        <v>0</v>
      </c>
      <c r="L26" s="63">
        <f t="shared" si="8"/>
        <v>0</v>
      </c>
      <c r="M26" s="63">
        <f t="shared" si="8"/>
        <v>0</v>
      </c>
      <c r="N26" s="64">
        <f t="shared" si="0"/>
        <v>0</v>
      </c>
    </row>
    <row r="27" spans="1:14" x14ac:dyDescent="0.2">
      <c r="A27" s="57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4"/>
    </row>
    <row r="28" spans="1:14" ht="18" customHeight="1" x14ac:dyDescent="0.2">
      <c r="A28" s="66" t="s">
        <v>94</v>
      </c>
      <c r="B28" s="63">
        <f>B6+B12+B18+B24</f>
        <v>0</v>
      </c>
      <c r="C28" s="63">
        <f t="shared" ref="C28:M28" si="9">C6+C12+C18+C24</f>
        <v>0</v>
      </c>
      <c r="D28" s="63">
        <f t="shared" si="9"/>
        <v>0</v>
      </c>
      <c r="E28" s="63">
        <f t="shared" si="9"/>
        <v>0</v>
      </c>
      <c r="F28" s="63">
        <f t="shared" si="9"/>
        <v>0</v>
      </c>
      <c r="G28" s="63">
        <f t="shared" si="9"/>
        <v>0</v>
      </c>
      <c r="H28" s="63">
        <f t="shared" si="9"/>
        <v>0</v>
      </c>
      <c r="I28" s="63">
        <f t="shared" si="9"/>
        <v>0</v>
      </c>
      <c r="J28" s="63">
        <f t="shared" si="9"/>
        <v>0</v>
      </c>
      <c r="K28" s="63">
        <f t="shared" si="9"/>
        <v>0</v>
      </c>
      <c r="L28" s="63">
        <f>L6+L12+L18+L24</f>
        <v>0</v>
      </c>
      <c r="M28" s="63">
        <f t="shared" si="9"/>
        <v>0</v>
      </c>
      <c r="N28" s="67">
        <f>SUM(B28:M28)</f>
        <v>0</v>
      </c>
    </row>
    <row r="29" spans="1:14" ht="18" customHeight="1" x14ac:dyDescent="0.2">
      <c r="A29" s="68" t="s">
        <v>95</v>
      </c>
      <c r="B29" s="69">
        <f>B8+B14+B20+B26</f>
        <v>0</v>
      </c>
      <c r="C29" s="69">
        <f t="shared" ref="C29:M29" si="10">C8+C14+C20+C26</f>
        <v>0</v>
      </c>
      <c r="D29" s="69">
        <f t="shared" si="10"/>
        <v>0</v>
      </c>
      <c r="E29" s="69">
        <f t="shared" si="10"/>
        <v>0</v>
      </c>
      <c r="F29" s="69">
        <f t="shared" si="10"/>
        <v>0</v>
      </c>
      <c r="G29" s="69">
        <f t="shared" si="10"/>
        <v>0</v>
      </c>
      <c r="H29" s="69">
        <f t="shared" si="10"/>
        <v>0</v>
      </c>
      <c r="I29" s="69">
        <f t="shared" si="10"/>
        <v>0</v>
      </c>
      <c r="J29" s="69">
        <f t="shared" si="10"/>
        <v>0</v>
      </c>
      <c r="K29" s="69">
        <f t="shared" si="10"/>
        <v>0</v>
      </c>
      <c r="L29" s="69">
        <f t="shared" si="10"/>
        <v>0</v>
      </c>
      <c r="M29" s="69">
        <f t="shared" si="10"/>
        <v>0</v>
      </c>
      <c r="N29" s="67">
        <f>SUM(B29:M29)</f>
        <v>0</v>
      </c>
    </row>
  </sheetData>
  <sheetProtection selectLockedCells="1" selectUnlockedCells="1"/>
  <phoneticPr fontId="15" type="noConversion"/>
  <pageMargins left="0.74803149606299213" right="0.74803149606299213" top="0.98425196850393704" bottom="0.98425196850393704" header="0.51181102362204722" footer="0.51181102362204722"/>
  <pageSetup paperSize="9" scale="85" firstPageNumber="0" orientation="landscape" horizontalDpi="300" verticalDpi="300" r:id="rId1"/>
  <headerFooter alignWithMargins="0">
    <oddFooter>&amp;LDocument designed as a guide by the Regeneration Team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5"/>
  <sheetViews>
    <sheetView zoomScaleNormal="100" workbookViewId="0">
      <pane ySplit="3" topLeftCell="A4" activePane="bottomLeft" state="frozen"/>
      <selection pane="bottomLeft" sqref="A1:XFD1"/>
    </sheetView>
  </sheetViews>
  <sheetFormatPr defaultColWidth="8.85546875" defaultRowHeight="12.75" x14ac:dyDescent="0.2"/>
  <cols>
    <col min="1" max="1" width="32.85546875" customWidth="1"/>
    <col min="2" max="2" width="12.7109375" customWidth="1"/>
    <col min="3" max="15" width="10.7109375" customWidth="1"/>
  </cols>
  <sheetData>
    <row r="1" spans="1:15" ht="22.5" customHeight="1" x14ac:dyDescent="0.2">
      <c r="A1" s="139" t="s">
        <v>96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29.25" customHeight="1" x14ac:dyDescent="0.2">
      <c r="A2" s="140"/>
      <c r="B2" s="141" t="s">
        <v>192</v>
      </c>
      <c r="C2" s="142" t="s">
        <v>97</v>
      </c>
      <c r="D2" s="142" t="s">
        <v>98</v>
      </c>
      <c r="E2" s="142" t="s">
        <v>99</v>
      </c>
      <c r="F2" s="142" t="s">
        <v>100</v>
      </c>
      <c r="G2" s="142" t="s">
        <v>101</v>
      </c>
      <c r="H2" s="142" t="s">
        <v>102</v>
      </c>
      <c r="I2" s="142" t="s">
        <v>103</v>
      </c>
      <c r="J2" s="142" t="s">
        <v>104</v>
      </c>
      <c r="K2" s="142" t="s">
        <v>105</v>
      </c>
      <c r="L2" s="142" t="s">
        <v>106</v>
      </c>
      <c r="M2" s="142" t="s">
        <v>107</v>
      </c>
      <c r="N2" s="143" t="s">
        <v>108</v>
      </c>
      <c r="O2" s="144" t="s">
        <v>81</v>
      </c>
    </row>
    <row r="3" spans="1:15" ht="19.5" customHeight="1" x14ac:dyDescent="0.2">
      <c r="A3" s="71" t="s">
        <v>109</v>
      </c>
      <c r="B3" s="72" t="s">
        <v>110</v>
      </c>
      <c r="C3" s="72" t="s">
        <v>111</v>
      </c>
      <c r="D3" s="72" t="s">
        <v>111</v>
      </c>
      <c r="E3" s="72" t="s">
        <v>111</v>
      </c>
      <c r="F3" s="72" t="s">
        <v>111</v>
      </c>
      <c r="G3" s="72" t="s">
        <v>111</v>
      </c>
      <c r="H3" s="72" t="s">
        <v>111</v>
      </c>
      <c r="I3" s="72" t="s">
        <v>111</v>
      </c>
      <c r="J3" s="72" t="s">
        <v>111</v>
      </c>
      <c r="K3" s="72" t="s">
        <v>111</v>
      </c>
      <c r="L3" s="72" t="s">
        <v>111</v>
      </c>
      <c r="M3" s="72" t="s">
        <v>111</v>
      </c>
      <c r="N3" s="73" t="s">
        <v>111</v>
      </c>
      <c r="O3" s="74"/>
    </row>
    <row r="4" spans="1:15" x14ac:dyDescent="0.2">
      <c r="A4" s="75" t="s">
        <v>112</v>
      </c>
      <c r="B4" s="76"/>
      <c r="C4" s="63">
        <f>SUM('Sales Forecast'!B28)</f>
        <v>0</v>
      </c>
      <c r="D4" s="63">
        <f>SUM('Sales Forecast'!C28)</f>
        <v>0</v>
      </c>
      <c r="E4" s="63">
        <f>SUM('Sales Forecast'!D28)</f>
        <v>0</v>
      </c>
      <c r="F4" s="63">
        <f>SUM('Sales Forecast'!E28)</f>
        <v>0</v>
      </c>
      <c r="G4" s="63">
        <f>SUM('Sales Forecast'!F28)</f>
        <v>0</v>
      </c>
      <c r="H4" s="63">
        <f>SUM('Sales Forecast'!G28)</f>
        <v>0</v>
      </c>
      <c r="I4" s="63">
        <f>SUM('Sales Forecast'!H28)</f>
        <v>0</v>
      </c>
      <c r="J4" s="63">
        <f>SUM('Sales Forecast'!I28)</f>
        <v>0</v>
      </c>
      <c r="K4" s="63">
        <f>SUM('Sales Forecast'!J28)</f>
        <v>0</v>
      </c>
      <c r="L4" s="63">
        <f>SUM('Sales Forecast'!K28)</f>
        <v>0</v>
      </c>
      <c r="M4" s="63">
        <f>SUM('Sales Forecast'!L28)</f>
        <v>0</v>
      </c>
      <c r="N4" s="63">
        <f>SUM('Sales Forecast'!M28)</f>
        <v>0</v>
      </c>
      <c r="O4" s="74">
        <f>SUM(B4:N4)</f>
        <v>0</v>
      </c>
    </row>
    <row r="5" spans="1:15" x14ac:dyDescent="0.2">
      <c r="A5" s="75" t="s">
        <v>113</v>
      </c>
      <c r="B5" s="76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74">
        <f>SUM(B5:N5)</f>
        <v>0</v>
      </c>
    </row>
    <row r="6" spans="1:15" x14ac:dyDescent="0.2">
      <c r="A6" s="75" t="s">
        <v>114</v>
      </c>
      <c r="B6" s="76">
        <f>SUM(Finance!B6:B7)</f>
        <v>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77"/>
      <c r="O6" s="74">
        <f>SUM(B6:N6)</f>
        <v>0</v>
      </c>
    </row>
    <row r="7" spans="1:15" x14ac:dyDescent="0.2">
      <c r="A7" s="75" t="s">
        <v>115</v>
      </c>
      <c r="B7" s="76">
        <f>SUM(Finance!B5+Finance!B8)</f>
        <v>0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77"/>
      <c r="O7" s="74">
        <f>SUM(B7:N7)</f>
        <v>0</v>
      </c>
    </row>
    <row r="8" spans="1:15" x14ac:dyDescent="0.2">
      <c r="A8" s="78" t="s">
        <v>116</v>
      </c>
      <c r="B8" s="79">
        <f t="shared" ref="B8:N8" si="0">SUM(B4:B7)</f>
        <v>0</v>
      </c>
      <c r="C8" s="79">
        <f t="shared" si="0"/>
        <v>0</v>
      </c>
      <c r="D8" s="79">
        <f t="shared" si="0"/>
        <v>0</v>
      </c>
      <c r="E8" s="79">
        <f t="shared" si="0"/>
        <v>0</v>
      </c>
      <c r="F8" s="79">
        <f t="shared" si="0"/>
        <v>0</v>
      </c>
      <c r="G8" s="79">
        <f t="shared" si="0"/>
        <v>0</v>
      </c>
      <c r="H8" s="79">
        <f t="shared" si="0"/>
        <v>0</v>
      </c>
      <c r="I8" s="79">
        <f t="shared" si="0"/>
        <v>0</v>
      </c>
      <c r="J8" s="79">
        <f t="shared" si="0"/>
        <v>0</v>
      </c>
      <c r="K8" s="79">
        <f t="shared" si="0"/>
        <v>0</v>
      </c>
      <c r="L8" s="79">
        <f t="shared" si="0"/>
        <v>0</v>
      </c>
      <c r="M8" s="79">
        <f t="shared" si="0"/>
        <v>0</v>
      </c>
      <c r="N8" s="80">
        <f t="shared" si="0"/>
        <v>0</v>
      </c>
      <c r="O8" s="81">
        <f>SUM(O4:O7)</f>
        <v>0</v>
      </c>
    </row>
    <row r="9" spans="1:15" ht="24.75" customHeight="1" x14ac:dyDescent="0.2">
      <c r="A9" s="82" t="s">
        <v>117</v>
      </c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5"/>
    </row>
    <row r="10" spans="1:15" x14ac:dyDescent="0.2">
      <c r="A10" s="75" t="s">
        <v>118</v>
      </c>
      <c r="B10" s="63">
        <f>SUM('Start up costs'!C30)</f>
        <v>0</v>
      </c>
      <c r="C10" s="63">
        <f>SUM('Sales Forecast'!B29)</f>
        <v>0</v>
      </c>
      <c r="D10" s="63">
        <f>SUM('Sales Forecast'!C29)</f>
        <v>0</v>
      </c>
      <c r="E10" s="63">
        <f>SUM('Sales Forecast'!D29)</f>
        <v>0</v>
      </c>
      <c r="F10" s="63">
        <f>SUM('Sales Forecast'!E29)</f>
        <v>0</v>
      </c>
      <c r="G10" s="63">
        <f>SUM('Sales Forecast'!F29)</f>
        <v>0</v>
      </c>
      <c r="H10" s="63">
        <f>SUM('Sales Forecast'!G29)</f>
        <v>0</v>
      </c>
      <c r="I10" s="63">
        <f>SUM('Sales Forecast'!H29)</f>
        <v>0</v>
      </c>
      <c r="J10" s="63">
        <f>SUM('Sales Forecast'!I29)</f>
        <v>0</v>
      </c>
      <c r="K10" s="63">
        <f>SUM('Sales Forecast'!J29)</f>
        <v>0</v>
      </c>
      <c r="L10" s="63">
        <f>SUM('Sales Forecast'!K29)</f>
        <v>0</v>
      </c>
      <c r="M10" s="63">
        <f>SUM('Sales Forecast'!L29)</f>
        <v>0</v>
      </c>
      <c r="N10" s="63">
        <f>SUM('Sales Forecast'!M29)</f>
        <v>0</v>
      </c>
      <c r="O10" s="74">
        <f>SUM(B10:N10)</f>
        <v>0</v>
      </c>
    </row>
    <row r="11" spans="1:15" x14ac:dyDescent="0.2">
      <c r="A11" s="75" t="s">
        <v>119</v>
      </c>
      <c r="B11" s="76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77"/>
      <c r="O11" s="74">
        <f>SUM(B11:N11)</f>
        <v>0</v>
      </c>
    </row>
    <row r="12" spans="1:15" x14ac:dyDescent="0.2">
      <c r="A12" s="75" t="s">
        <v>120</v>
      </c>
      <c r="B12" s="76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77"/>
      <c r="O12" s="74">
        <f>SUM(B12:N12)</f>
        <v>0</v>
      </c>
    </row>
    <row r="13" spans="1:15" x14ac:dyDescent="0.2">
      <c r="A13" s="86" t="s">
        <v>121</v>
      </c>
      <c r="B13" s="79">
        <f>SUM(B10:B12)</f>
        <v>0</v>
      </c>
      <c r="C13" s="79">
        <f>SUM(C10:C12)</f>
        <v>0</v>
      </c>
      <c r="D13" s="79">
        <f t="shared" ref="D13:N13" si="1">SUM(D10:D12)</f>
        <v>0</v>
      </c>
      <c r="E13" s="79">
        <f t="shared" si="1"/>
        <v>0</v>
      </c>
      <c r="F13" s="79">
        <f t="shared" si="1"/>
        <v>0</v>
      </c>
      <c r="G13" s="79">
        <f t="shared" si="1"/>
        <v>0</v>
      </c>
      <c r="H13" s="79">
        <f t="shared" si="1"/>
        <v>0</v>
      </c>
      <c r="I13" s="79">
        <f t="shared" si="1"/>
        <v>0</v>
      </c>
      <c r="J13" s="79">
        <f t="shared" si="1"/>
        <v>0</v>
      </c>
      <c r="K13" s="79">
        <f t="shared" si="1"/>
        <v>0</v>
      </c>
      <c r="L13" s="79">
        <f t="shared" si="1"/>
        <v>0</v>
      </c>
      <c r="M13" s="79">
        <f t="shared" si="1"/>
        <v>0</v>
      </c>
      <c r="N13" s="79">
        <f t="shared" si="1"/>
        <v>0</v>
      </c>
      <c r="O13" s="81">
        <f>SUM(O10:O12)</f>
        <v>0</v>
      </c>
    </row>
    <row r="14" spans="1:15" x14ac:dyDescent="0.2">
      <c r="A14" s="82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</row>
    <row r="15" spans="1:15" x14ac:dyDescent="0.2">
      <c r="A15" s="86" t="s">
        <v>122</v>
      </c>
      <c r="B15" s="87"/>
      <c r="C15" s="79">
        <f>SUM('Personal expenditure'!$B$34)</f>
        <v>0</v>
      </c>
      <c r="D15" s="79">
        <f>SUM('Personal expenditure'!$B$34)</f>
        <v>0</v>
      </c>
      <c r="E15" s="79">
        <f>SUM('Personal expenditure'!$B$34)</f>
        <v>0</v>
      </c>
      <c r="F15" s="79">
        <f>SUM('Personal expenditure'!$B$34)</f>
        <v>0</v>
      </c>
      <c r="G15" s="79">
        <f>SUM('Personal expenditure'!$B$34)</f>
        <v>0</v>
      </c>
      <c r="H15" s="79">
        <f>SUM('Personal expenditure'!$B$34)</f>
        <v>0</v>
      </c>
      <c r="I15" s="79">
        <f>SUM('Personal expenditure'!$B$34)</f>
        <v>0</v>
      </c>
      <c r="J15" s="79">
        <f>SUM('Personal expenditure'!$B$34)</f>
        <v>0</v>
      </c>
      <c r="K15" s="79">
        <f>SUM('Personal expenditure'!$B$34)</f>
        <v>0</v>
      </c>
      <c r="L15" s="79">
        <f>SUM('Personal expenditure'!$B$34)</f>
        <v>0</v>
      </c>
      <c r="M15" s="79">
        <f>SUM('Personal expenditure'!$B$34)</f>
        <v>0</v>
      </c>
      <c r="N15" s="79">
        <f>SUM('Personal expenditure'!$B$34)</f>
        <v>0</v>
      </c>
      <c r="O15" s="81">
        <f>SUM(C15:N15)</f>
        <v>0</v>
      </c>
    </row>
    <row r="16" spans="1:15" ht="21" customHeight="1" x14ac:dyDescent="0.2">
      <c r="A16" s="88" t="s">
        <v>123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</row>
    <row r="17" spans="1:15" x14ac:dyDescent="0.2">
      <c r="A17" s="92" t="s">
        <v>124</v>
      </c>
      <c r="B17" s="70"/>
      <c r="C17" s="93"/>
      <c r="D17" s="63">
        <f>SUM($C17)</f>
        <v>0</v>
      </c>
      <c r="E17" s="63">
        <f t="shared" ref="E17:N17" si="2">SUM($C17)</f>
        <v>0</v>
      </c>
      <c r="F17" s="63">
        <f t="shared" si="2"/>
        <v>0</v>
      </c>
      <c r="G17" s="63">
        <f t="shared" si="2"/>
        <v>0</v>
      </c>
      <c r="H17" s="63">
        <f t="shared" si="2"/>
        <v>0</v>
      </c>
      <c r="I17" s="63">
        <f t="shared" si="2"/>
        <v>0</v>
      </c>
      <c r="J17" s="63">
        <f t="shared" si="2"/>
        <v>0</v>
      </c>
      <c r="K17" s="63">
        <f t="shared" si="2"/>
        <v>0</v>
      </c>
      <c r="L17" s="63">
        <f t="shared" si="2"/>
        <v>0</v>
      </c>
      <c r="M17" s="63">
        <f t="shared" si="2"/>
        <v>0</v>
      </c>
      <c r="N17" s="63">
        <f t="shared" si="2"/>
        <v>0</v>
      </c>
      <c r="O17" s="94">
        <f>SUM(C17:N17)</f>
        <v>0</v>
      </c>
    </row>
    <row r="18" spans="1:15" x14ac:dyDescent="0.2">
      <c r="A18" s="75" t="s">
        <v>125</v>
      </c>
      <c r="B18" s="63">
        <f>SUM('Start up costs'!C4:C10)</f>
        <v>0</v>
      </c>
      <c r="C18" s="63"/>
      <c r="D18" s="63">
        <f>SUM($C18)</f>
        <v>0</v>
      </c>
      <c r="E18" s="63">
        <f t="shared" ref="E18:N20" si="3">SUM($C18)</f>
        <v>0</v>
      </c>
      <c r="F18" s="63">
        <f t="shared" si="3"/>
        <v>0</v>
      </c>
      <c r="G18" s="63">
        <f t="shared" si="3"/>
        <v>0</v>
      </c>
      <c r="H18" s="63">
        <f t="shared" si="3"/>
        <v>0</v>
      </c>
      <c r="I18" s="63">
        <f t="shared" si="3"/>
        <v>0</v>
      </c>
      <c r="J18" s="63">
        <f t="shared" si="3"/>
        <v>0</v>
      </c>
      <c r="K18" s="63">
        <f t="shared" si="3"/>
        <v>0</v>
      </c>
      <c r="L18" s="63">
        <f t="shared" si="3"/>
        <v>0</v>
      </c>
      <c r="M18" s="63">
        <f t="shared" si="3"/>
        <v>0</v>
      </c>
      <c r="N18" s="63">
        <f t="shared" si="3"/>
        <v>0</v>
      </c>
      <c r="O18" s="95">
        <f t="shared" ref="O18:O30" si="4">SUM(C18:N18)</f>
        <v>0</v>
      </c>
    </row>
    <row r="19" spans="1:15" x14ac:dyDescent="0.2">
      <c r="A19" s="75" t="s">
        <v>126</v>
      </c>
      <c r="B19" s="76"/>
      <c r="C19" s="63"/>
      <c r="D19" s="63">
        <f>SUM($C19)</f>
        <v>0</v>
      </c>
      <c r="E19" s="63">
        <f t="shared" si="3"/>
        <v>0</v>
      </c>
      <c r="F19" s="63">
        <f t="shared" si="3"/>
        <v>0</v>
      </c>
      <c r="G19" s="63">
        <f t="shared" si="3"/>
        <v>0</v>
      </c>
      <c r="H19" s="63">
        <f t="shared" si="3"/>
        <v>0</v>
      </c>
      <c r="I19" s="63">
        <f t="shared" si="3"/>
        <v>0</v>
      </c>
      <c r="J19" s="63">
        <f t="shared" si="3"/>
        <v>0</v>
      </c>
      <c r="K19" s="63">
        <f t="shared" si="3"/>
        <v>0</v>
      </c>
      <c r="L19" s="63">
        <f t="shared" si="3"/>
        <v>0</v>
      </c>
      <c r="M19" s="63">
        <f t="shared" si="3"/>
        <v>0</v>
      </c>
      <c r="N19" s="63">
        <f t="shared" si="3"/>
        <v>0</v>
      </c>
      <c r="O19" s="95">
        <f t="shared" si="4"/>
        <v>0</v>
      </c>
    </row>
    <row r="20" spans="1:15" x14ac:dyDescent="0.2">
      <c r="A20" s="75" t="s">
        <v>10</v>
      </c>
      <c r="B20" s="76"/>
      <c r="C20" s="63"/>
      <c r="D20" s="63">
        <f>SUM($C20)</f>
        <v>0</v>
      </c>
      <c r="E20" s="63">
        <f t="shared" si="3"/>
        <v>0</v>
      </c>
      <c r="F20" s="63">
        <f t="shared" si="3"/>
        <v>0</v>
      </c>
      <c r="G20" s="63">
        <f t="shared" si="3"/>
        <v>0</v>
      </c>
      <c r="H20" s="63">
        <f t="shared" si="3"/>
        <v>0</v>
      </c>
      <c r="I20" s="63">
        <f t="shared" si="3"/>
        <v>0</v>
      </c>
      <c r="J20" s="63">
        <f t="shared" si="3"/>
        <v>0</v>
      </c>
      <c r="K20" s="63">
        <f t="shared" si="3"/>
        <v>0</v>
      </c>
      <c r="L20" s="63">
        <f t="shared" si="3"/>
        <v>0</v>
      </c>
      <c r="M20" s="63">
        <f t="shared" si="3"/>
        <v>0</v>
      </c>
      <c r="N20" s="63">
        <f t="shared" si="3"/>
        <v>0</v>
      </c>
      <c r="O20" s="95">
        <f t="shared" si="4"/>
        <v>0</v>
      </c>
    </row>
    <row r="21" spans="1:15" x14ac:dyDescent="0.2">
      <c r="A21" s="75" t="s">
        <v>127</v>
      </c>
      <c r="B21" s="63">
        <f>SUM('Start up costs'!C23)</f>
        <v>0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77"/>
      <c r="O21" s="95">
        <f t="shared" si="4"/>
        <v>0</v>
      </c>
    </row>
    <row r="22" spans="1:15" x14ac:dyDescent="0.2">
      <c r="A22" s="75" t="s">
        <v>128</v>
      </c>
      <c r="B22" s="63">
        <f>SUM('Start up costs'!C12:C14)</f>
        <v>0</v>
      </c>
      <c r="C22" s="63"/>
      <c r="D22" s="63">
        <f>SUM($C22)</f>
        <v>0</v>
      </c>
      <c r="E22" s="63">
        <f t="shared" ref="E22:N22" si="5">SUM($C22)</f>
        <v>0</v>
      </c>
      <c r="F22" s="63">
        <f t="shared" si="5"/>
        <v>0</v>
      </c>
      <c r="G22" s="63">
        <f t="shared" si="5"/>
        <v>0</v>
      </c>
      <c r="H22" s="63">
        <f t="shared" si="5"/>
        <v>0</v>
      </c>
      <c r="I22" s="63">
        <f t="shared" si="5"/>
        <v>0</v>
      </c>
      <c r="J22" s="63">
        <f t="shared" si="5"/>
        <v>0</v>
      </c>
      <c r="K22" s="63">
        <f t="shared" si="5"/>
        <v>0</v>
      </c>
      <c r="L22" s="63">
        <f t="shared" si="5"/>
        <v>0</v>
      </c>
      <c r="M22" s="63">
        <f t="shared" si="5"/>
        <v>0</v>
      </c>
      <c r="N22" s="63">
        <f t="shared" si="5"/>
        <v>0</v>
      </c>
      <c r="O22" s="95">
        <f t="shared" si="4"/>
        <v>0</v>
      </c>
    </row>
    <row r="23" spans="1:15" x14ac:dyDescent="0.2">
      <c r="A23" s="75" t="s">
        <v>129</v>
      </c>
      <c r="B23" s="76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77"/>
      <c r="O23" s="95">
        <f t="shared" si="4"/>
        <v>0</v>
      </c>
    </row>
    <row r="24" spans="1:15" x14ac:dyDescent="0.2">
      <c r="A24" s="75" t="s">
        <v>130</v>
      </c>
      <c r="B24" s="63">
        <f>SUM('Start up costs'!C21)</f>
        <v>0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77"/>
      <c r="O24" s="95">
        <f t="shared" si="4"/>
        <v>0</v>
      </c>
    </row>
    <row r="25" spans="1:15" x14ac:dyDescent="0.2">
      <c r="A25" s="75" t="s">
        <v>131</v>
      </c>
      <c r="B25" s="63">
        <f>SUM('Start up costs'!C24:C27)</f>
        <v>0</v>
      </c>
      <c r="C25" s="63"/>
      <c r="D25" s="63">
        <f>SUM($C25)</f>
        <v>0</v>
      </c>
      <c r="E25" s="63">
        <f t="shared" ref="E25:N25" si="6">SUM($C25)</f>
        <v>0</v>
      </c>
      <c r="F25" s="63">
        <f t="shared" si="6"/>
        <v>0</v>
      </c>
      <c r="G25" s="63">
        <f t="shared" si="6"/>
        <v>0</v>
      </c>
      <c r="H25" s="63">
        <f t="shared" si="6"/>
        <v>0</v>
      </c>
      <c r="I25" s="63">
        <f t="shared" si="6"/>
        <v>0</v>
      </c>
      <c r="J25" s="63">
        <f t="shared" si="6"/>
        <v>0</v>
      </c>
      <c r="K25" s="63">
        <f t="shared" si="6"/>
        <v>0</v>
      </c>
      <c r="L25" s="63">
        <f t="shared" si="6"/>
        <v>0</v>
      </c>
      <c r="M25" s="63">
        <f t="shared" si="6"/>
        <v>0</v>
      </c>
      <c r="N25" s="63">
        <f t="shared" si="6"/>
        <v>0</v>
      </c>
      <c r="O25" s="95">
        <f t="shared" si="4"/>
        <v>0</v>
      </c>
    </row>
    <row r="26" spans="1:15" x14ac:dyDescent="0.2">
      <c r="A26" s="75" t="s">
        <v>132</v>
      </c>
      <c r="B26" s="76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77"/>
      <c r="O26" s="95">
        <f t="shared" si="4"/>
        <v>0</v>
      </c>
    </row>
    <row r="27" spans="1:15" x14ac:dyDescent="0.2">
      <c r="A27" s="75" t="s">
        <v>133</v>
      </c>
      <c r="B27" s="63">
        <f>SUM('Start up costs'!C28)</f>
        <v>0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77"/>
      <c r="O27" s="95">
        <f t="shared" si="4"/>
        <v>0</v>
      </c>
    </row>
    <row r="28" spans="1:15" x14ac:dyDescent="0.2">
      <c r="A28" s="75" t="s">
        <v>134</v>
      </c>
      <c r="B28" s="76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77"/>
      <c r="O28" s="95">
        <f t="shared" si="4"/>
        <v>0</v>
      </c>
    </row>
    <row r="29" spans="1:15" x14ac:dyDescent="0.2">
      <c r="A29" s="75" t="s">
        <v>135</v>
      </c>
      <c r="B29" s="76"/>
      <c r="C29" s="63"/>
      <c r="D29" s="63">
        <f>SUM($C29)</f>
        <v>0</v>
      </c>
      <c r="E29" s="63">
        <f t="shared" ref="E29:N29" si="7">SUM($C29)</f>
        <v>0</v>
      </c>
      <c r="F29" s="63">
        <f t="shared" si="7"/>
        <v>0</v>
      </c>
      <c r="G29" s="63">
        <f t="shared" si="7"/>
        <v>0</v>
      </c>
      <c r="H29" s="63">
        <f t="shared" si="7"/>
        <v>0</v>
      </c>
      <c r="I29" s="63">
        <f t="shared" si="7"/>
        <v>0</v>
      </c>
      <c r="J29" s="63">
        <f t="shared" si="7"/>
        <v>0</v>
      </c>
      <c r="K29" s="63">
        <f t="shared" si="7"/>
        <v>0</v>
      </c>
      <c r="L29" s="63">
        <f t="shared" si="7"/>
        <v>0</v>
      </c>
      <c r="M29" s="63">
        <f t="shared" si="7"/>
        <v>0</v>
      </c>
      <c r="N29" s="63">
        <f t="shared" si="7"/>
        <v>0</v>
      </c>
      <c r="O29" s="95">
        <f t="shared" si="4"/>
        <v>0</v>
      </c>
    </row>
    <row r="30" spans="1:15" x14ac:dyDescent="0.2">
      <c r="A30" s="96" t="s">
        <v>136</v>
      </c>
      <c r="B30" s="87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  <c r="O30" s="81">
        <f t="shared" si="4"/>
        <v>0</v>
      </c>
    </row>
    <row r="31" spans="1:15" x14ac:dyDescent="0.2">
      <c r="A31" s="88" t="s">
        <v>137</v>
      </c>
      <c r="B31" s="97">
        <f>SUM(B17:B30)</f>
        <v>0</v>
      </c>
      <c r="C31" s="98">
        <f>SUM(C17:C30)</f>
        <v>0</v>
      </c>
      <c r="D31" s="98">
        <f t="shared" ref="D31:N31" si="8">SUM(D17:D30)</f>
        <v>0</v>
      </c>
      <c r="E31" s="98">
        <f t="shared" si="8"/>
        <v>0</v>
      </c>
      <c r="F31" s="98">
        <f t="shared" si="8"/>
        <v>0</v>
      </c>
      <c r="G31" s="98">
        <f t="shared" si="8"/>
        <v>0</v>
      </c>
      <c r="H31" s="98">
        <f t="shared" si="8"/>
        <v>0</v>
      </c>
      <c r="I31" s="98">
        <f t="shared" si="8"/>
        <v>0</v>
      </c>
      <c r="J31" s="98">
        <f t="shared" si="8"/>
        <v>0</v>
      </c>
      <c r="K31" s="98">
        <f t="shared" si="8"/>
        <v>0</v>
      </c>
      <c r="L31" s="98">
        <f t="shared" si="8"/>
        <v>0</v>
      </c>
      <c r="M31" s="98">
        <f t="shared" si="8"/>
        <v>0</v>
      </c>
      <c r="N31" s="98">
        <f t="shared" si="8"/>
        <v>0</v>
      </c>
      <c r="O31" s="99">
        <f>SUM(O17:O30)</f>
        <v>0</v>
      </c>
    </row>
    <row r="32" spans="1:15" x14ac:dyDescent="0.2">
      <c r="A32" s="88" t="s">
        <v>138</v>
      </c>
      <c r="B32" s="98">
        <f>B13+B15+B31</f>
        <v>0</v>
      </c>
      <c r="C32" s="98">
        <f>C13+C15+C31</f>
        <v>0</v>
      </c>
      <c r="D32" s="98">
        <f t="shared" ref="D32:N32" si="9">D13+D15+D31</f>
        <v>0</v>
      </c>
      <c r="E32" s="98">
        <f t="shared" si="9"/>
        <v>0</v>
      </c>
      <c r="F32" s="98">
        <f t="shared" si="9"/>
        <v>0</v>
      </c>
      <c r="G32" s="98">
        <f t="shared" si="9"/>
        <v>0</v>
      </c>
      <c r="H32" s="98">
        <f t="shared" si="9"/>
        <v>0</v>
      </c>
      <c r="I32" s="98">
        <f t="shared" si="9"/>
        <v>0</v>
      </c>
      <c r="J32" s="98">
        <f t="shared" si="9"/>
        <v>0</v>
      </c>
      <c r="K32" s="98">
        <f t="shared" si="9"/>
        <v>0</v>
      </c>
      <c r="L32" s="98">
        <f t="shared" si="9"/>
        <v>0</v>
      </c>
      <c r="M32" s="98">
        <f t="shared" si="9"/>
        <v>0</v>
      </c>
      <c r="N32" s="98">
        <f t="shared" si="9"/>
        <v>0</v>
      </c>
      <c r="O32" s="99">
        <f>SUM(C32:N32)</f>
        <v>0</v>
      </c>
    </row>
    <row r="33" spans="1:15" x14ac:dyDescent="0.2">
      <c r="A33" s="88" t="s">
        <v>139</v>
      </c>
      <c r="B33" s="98">
        <f>B8-B32</f>
        <v>0</v>
      </c>
      <c r="C33" s="98">
        <f>C8-C32</f>
        <v>0</v>
      </c>
      <c r="D33" s="98">
        <f t="shared" ref="D33:N33" si="10">D8-D32</f>
        <v>0</v>
      </c>
      <c r="E33" s="98">
        <f t="shared" si="10"/>
        <v>0</v>
      </c>
      <c r="F33" s="98">
        <f t="shared" si="10"/>
        <v>0</v>
      </c>
      <c r="G33" s="98">
        <f t="shared" si="10"/>
        <v>0</v>
      </c>
      <c r="H33" s="98">
        <f t="shared" si="10"/>
        <v>0</v>
      </c>
      <c r="I33" s="98">
        <f t="shared" si="10"/>
        <v>0</v>
      </c>
      <c r="J33" s="98">
        <f t="shared" si="10"/>
        <v>0</v>
      </c>
      <c r="K33" s="98">
        <f t="shared" si="10"/>
        <v>0</v>
      </c>
      <c r="L33" s="98">
        <f t="shared" si="10"/>
        <v>0</v>
      </c>
      <c r="M33" s="98">
        <f t="shared" si="10"/>
        <v>0</v>
      </c>
      <c r="N33" s="98">
        <f t="shared" si="10"/>
        <v>0</v>
      </c>
      <c r="O33" s="100"/>
    </row>
    <row r="34" spans="1:15" x14ac:dyDescent="0.2">
      <c r="A34" s="88" t="s">
        <v>140</v>
      </c>
      <c r="B34" s="97"/>
      <c r="C34" s="98">
        <f>B35</f>
        <v>0</v>
      </c>
      <c r="D34" s="98">
        <f>C35</f>
        <v>0</v>
      </c>
      <c r="E34" s="98">
        <f t="shared" ref="E34:N34" si="11">D35</f>
        <v>0</v>
      </c>
      <c r="F34" s="98">
        <f t="shared" si="11"/>
        <v>0</v>
      </c>
      <c r="G34" s="98">
        <f t="shared" si="11"/>
        <v>0</v>
      </c>
      <c r="H34" s="98">
        <f t="shared" si="11"/>
        <v>0</v>
      </c>
      <c r="I34" s="98">
        <f t="shared" si="11"/>
        <v>0</v>
      </c>
      <c r="J34" s="98">
        <f t="shared" si="11"/>
        <v>0</v>
      </c>
      <c r="K34" s="98">
        <f t="shared" si="11"/>
        <v>0</v>
      </c>
      <c r="L34" s="98">
        <f t="shared" si="11"/>
        <v>0</v>
      </c>
      <c r="M34" s="98">
        <f t="shared" si="11"/>
        <v>0</v>
      </c>
      <c r="N34" s="98">
        <f t="shared" si="11"/>
        <v>0</v>
      </c>
      <c r="O34" s="100"/>
    </row>
    <row r="35" spans="1:15" x14ac:dyDescent="0.2">
      <c r="A35" s="101" t="s">
        <v>141</v>
      </c>
      <c r="B35" s="102">
        <f>SUM(B33)</f>
        <v>0</v>
      </c>
      <c r="C35" s="103">
        <f>C34+C33</f>
        <v>0</v>
      </c>
      <c r="D35" s="103">
        <f t="shared" ref="D35:N35" si="12">D34+D33</f>
        <v>0</v>
      </c>
      <c r="E35" s="103">
        <f t="shared" si="12"/>
        <v>0</v>
      </c>
      <c r="F35" s="103">
        <f t="shared" si="12"/>
        <v>0</v>
      </c>
      <c r="G35" s="103">
        <f t="shared" si="12"/>
        <v>0</v>
      </c>
      <c r="H35" s="103">
        <f t="shared" si="12"/>
        <v>0</v>
      </c>
      <c r="I35" s="103">
        <f t="shared" si="12"/>
        <v>0</v>
      </c>
      <c r="J35" s="103">
        <f t="shared" si="12"/>
        <v>0</v>
      </c>
      <c r="K35" s="103">
        <f t="shared" si="12"/>
        <v>0</v>
      </c>
      <c r="L35" s="103">
        <f t="shared" si="12"/>
        <v>0</v>
      </c>
      <c r="M35" s="103">
        <f t="shared" si="12"/>
        <v>0</v>
      </c>
      <c r="N35" s="103">
        <f t="shared" si="12"/>
        <v>0</v>
      </c>
      <c r="O35" s="104"/>
    </row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scale="71" firstPageNumber="0" orientation="landscape" horizontalDpi="300" verticalDpi="300" r:id="rId1"/>
  <headerFooter alignWithMargins="0">
    <oddFooter>&amp;LDocument designed as a guide by the Regeneration Team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1"/>
  <sheetViews>
    <sheetView zoomScale="112" zoomScaleNormal="112" workbookViewId="0">
      <selection activeCell="F20" sqref="F20"/>
    </sheetView>
  </sheetViews>
  <sheetFormatPr defaultColWidth="8.85546875" defaultRowHeight="12.75" x14ac:dyDescent="0.2"/>
  <cols>
    <col min="1" max="1" width="36.7109375" customWidth="1"/>
    <col min="2" max="2" width="12.85546875" customWidth="1"/>
    <col min="3" max="3" width="12.28515625" customWidth="1"/>
    <col min="4" max="4" width="13.85546875" customWidth="1"/>
    <col min="5" max="5" width="11.28515625" customWidth="1"/>
    <col min="6" max="6" width="16.7109375" customWidth="1"/>
    <col min="7" max="7" width="11.140625" customWidth="1"/>
  </cols>
  <sheetData>
    <row r="1" spans="1:9" ht="23.25" x14ac:dyDescent="0.35">
      <c r="A1" s="145" t="s">
        <v>142</v>
      </c>
      <c r="B1" s="136"/>
      <c r="C1" s="136"/>
      <c r="D1" s="136"/>
      <c r="E1" s="136"/>
      <c r="F1" s="136"/>
      <c r="G1" s="105"/>
    </row>
    <row r="4" spans="1:9" ht="38.25" customHeight="1" x14ac:dyDescent="0.2">
      <c r="A4" s="106" t="s">
        <v>143</v>
      </c>
      <c r="B4" s="107" t="s">
        <v>144</v>
      </c>
      <c r="C4" s="107" t="s">
        <v>145</v>
      </c>
      <c r="D4" s="107" t="s">
        <v>146</v>
      </c>
      <c r="E4" s="107" t="s">
        <v>147</v>
      </c>
      <c r="F4" s="107" t="s">
        <v>148</v>
      </c>
      <c r="G4" s="108" t="s">
        <v>149</v>
      </c>
      <c r="H4" s="109"/>
      <c r="I4" s="109"/>
    </row>
    <row r="5" spans="1:9" x14ac:dyDescent="0.2">
      <c r="A5" s="57"/>
      <c r="B5" s="132"/>
      <c r="C5" s="110"/>
      <c r="D5" s="76"/>
      <c r="E5" s="110"/>
      <c r="F5" s="63">
        <f t="shared" ref="F5:F13" si="0">C5-E5</f>
        <v>0</v>
      </c>
      <c r="G5" s="133" t="e">
        <f>F5/D5</f>
        <v>#DIV/0!</v>
      </c>
    </row>
    <row r="6" spans="1:9" x14ac:dyDescent="0.2">
      <c r="A6" s="57"/>
      <c r="B6" s="76"/>
      <c r="C6" s="110"/>
      <c r="D6" s="76"/>
      <c r="E6" s="110"/>
      <c r="F6" s="63">
        <f t="shared" si="0"/>
        <v>0</v>
      </c>
      <c r="G6" s="133" t="e">
        <f t="shared" ref="G6:G14" si="1">F6/D6</f>
        <v>#DIV/0!</v>
      </c>
    </row>
    <row r="7" spans="1:9" x14ac:dyDescent="0.2">
      <c r="A7" s="57"/>
      <c r="B7" s="76"/>
      <c r="C7" s="110"/>
      <c r="D7" s="76"/>
      <c r="E7" s="110"/>
      <c r="F7" s="63">
        <f t="shared" si="0"/>
        <v>0</v>
      </c>
      <c r="G7" s="133" t="e">
        <f t="shared" si="1"/>
        <v>#DIV/0!</v>
      </c>
    </row>
    <row r="8" spans="1:9" x14ac:dyDescent="0.2">
      <c r="A8" s="57"/>
      <c r="B8" s="76"/>
      <c r="C8" s="110"/>
      <c r="D8" s="76"/>
      <c r="E8" s="110"/>
      <c r="F8" s="63">
        <f t="shared" si="0"/>
        <v>0</v>
      </c>
      <c r="G8" s="133" t="e">
        <f>F8/D8</f>
        <v>#DIV/0!</v>
      </c>
    </row>
    <row r="9" spans="1:9" x14ac:dyDescent="0.2">
      <c r="A9" s="57"/>
      <c r="B9" s="76"/>
      <c r="C9" s="110"/>
      <c r="D9" s="76"/>
      <c r="E9" s="110"/>
      <c r="F9" s="63">
        <f t="shared" si="0"/>
        <v>0</v>
      </c>
      <c r="G9" s="133" t="e">
        <f t="shared" si="1"/>
        <v>#DIV/0!</v>
      </c>
    </row>
    <row r="10" spans="1:9" x14ac:dyDescent="0.2">
      <c r="A10" s="57"/>
      <c r="B10" s="76"/>
      <c r="C10" s="110"/>
      <c r="D10" s="76"/>
      <c r="E10" s="110"/>
      <c r="F10" s="63">
        <f t="shared" si="0"/>
        <v>0</v>
      </c>
      <c r="G10" s="133" t="e">
        <f t="shared" si="1"/>
        <v>#DIV/0!</v>
      </c>
    </row>
    <row r="11" spans="1:9" x14ac:dyDescent="0.2">
      <c r="A11" s="57"/>
      <c r="B11" s="76"/>
      <c r="C11" s="110"/>
      <c r="D11" s="76"/>
      <c r="E11" s="110"/>
      <c r="F11" s="63">
        <f t="shared" si="0"/>
        <v>0</v>
      </c>
      <c r="G11" s="133" t="e">
        <f t="shared" si="1"/>
        <v>#DIV/0!</v>
      </c>
    </row>
    <row r="12" spans="1:9" x14ac:dyDescent="0.2">
      <c r="A12" s="57"/>
      <c r="B12" s="76"/>
      <c r="C12" s="110"/>
      <c r="D12" s="76"/>
      <c r="E12" s="110"/>
      <c r="F12" s="63">
        <f t="shared" si="0"/>
        <v>0</v>
      </c>
      <c r="G12" s="133" t="e">
        <f t="shared" si="1"/>
        <v>#DIV/0!</v>
      </c>
    </row>
    <row r="13" spans="1:9" x14ac:dyDescent="0.2">
      <c r="A13" s="57"/>
      <c r="B13" s="76"/>
      <c r="C13" s="110"/>
      <c r="D13" s="76"/>
      <c r="E13" s="110"/>
      <c r="F13" s="63">
        <f t="shared" si="0"/>
        <v>0</v>
      </c>
      <c r="G13" s="133" t="e">
        <f t="shared" si="1"/>
        <v>#DIV/0!</v>
      </c>
    </row>
    <row r="14" spans="1:9" x14ac:dyDescent="0.2">
      <c r="A14" s="57"/>
      <c r="B14" s="76"/>
      <c r="C14" s="110"/>
      <c r="D14" s="76"/>
      <c r="E14" s="110"/>
      <c r="F14" s="63">
        <f>G16</f>
        <v>0</v>
      </c>
      <c r="G14" s="133" t="e">
        <f t="shared" si="1"/>
        <v>#DIV/0!</v>
      </c>
    </row>
    <row r="15" spans="1:9" x14ac:dyDescent="0.2">
      <c r="A15" s="151" t="s">
        <v>150</v>
      </c>
      <c r="B15" s="146"/>
      <c r="C15" s="146"/>
      <c r="D15" s="146"/>
      <c r="E15" s="146"/>
      <c r="F15" s="147"/>
      <c r="G15" s="111" t="e">
        <f>SUM(G5:G14)</f>
        <v>#DIV/0!</v>
      </c>
    </row>
    <row r="16" spans="1:9" ht="13.5" thickBot="1" x14ac:dyDescent="0.25">
      <c r="A16" s="150" t="s">
        <v>151</v>
      </c>
      <c r="B16" s="148"/>
      <c r="C16" s="148"/>
      <c r="D16" s="148"/>
      <c r="E16" s="148"/>
      <c r="F16" s="148"/>
      <c r="G16" s="149"/>
    </row>
    <row r="20" spans="2:7" x14ac:dyDescent="0.2">
      <c r="B20" s="130"/>
      <c r="C20" s="130"/>
      <c r="D20" s="130"/>
      <c r="E20" s="130"/>
      <c r="F20" s="130"/>
      <c r="G20" s="130"/>
    </row>
    <row r="21" spans="2:7" x14ac:dyDescent="0.2">
      <c r="B21" s="131"/>
      <c r="C21" s="131"/>
      <c r="D21" s="131"/>
      <c r="E21" s="131"/>
      <c r="F21" s="131"/>
      <c r="G21" s="131"/>
    </row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>
    <oddFooter>&amp;LDocument designed as a guide by the Regeneration Team</oddFooter>
  </headerFooter>
  <ignoredErrors>
    <ignoredError sqref="G15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4"/>
  <sheetViews>
    <sheetView zoomScaleNormal="100" workbookViewId="0">
      <selection activeCell="K8" sqref="K8"/>
    </sheetView>
  </sheetViews>
  <sheetFormatPr defaultColWidth="8.85546875" defaultRowHeight="12.75" x14ac:dyDescent="0.2"/>
  <cols>
    <col min="1" max="1" width="59" style="1" customWidth="1"/>
    <col min="2" max="3" width="13.85546875" customWidth="1"/>
  </cols>
  <sheetData>
    <row r="1" spans="1:13" ht="25.5" x14ac:dyDescent="0.35">
      <c r="A1" s="112" t="s">
        <v>152</v>
      </c>
      <c r="B1" s="113"/>
      <c r="C1" s="113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4" spans="1:13" x14ac:dyDescent="0.2">
      <c r="A4" s="115"/>
      <c r="B4" s="116" t="s">
        <v>30</v>
      </c>
      <c r="C4" s="117" t="s">
        <v>30</v>
      </c>
    </row>
    <row r="5" spans="1:13" x14ac:dyDescent="0.2">
      <c r="A5" s="118"/>
      <c r="B5" s="119"/>
      <c r="C5" s="120"/>
    </row>
    <row r="6" spans="1:13" x14ac:dyDescent="0.2">
      <c r="A6" s="36" t="s">
        <v>153</v>
      </c>
      <c r="B6" s="119"/>
      <c r="C6" s="35">
        <f>SUM(Cashflow!O4)</f>
        <v>0</v>
      </c>
    </row>
    <row r="7" spans="1:13" x14ac:dyDescent="0.2">
      <c r="A7" s="118"/>
      <c r="B7" s="119"/>
      <c r="C7" s="120"/>
    </row>
    <row r="8" spans="1:13" x14ac:dyDescent="0.2">
      <c r="A8" s="36" t="s">
        <v>154</v>
      </c>
      <c r="B8" s="119"/>
      <c r="C8" s="121"/>
    </row>
    <row r="9" spans="1:13" x14ac:dyDescent="0.2">
      <c r="A9" s="118" t="s">
        <v>155</v>
      </c>
      <c r="B9" s="63">
        <f>SUM(Cashflow!B10)</f>
        <v>0</v>
      </c>
      <c r="C9" s="121"/>
    </row>
    <row r="10" spans="1:13" x14ac:dyDescent="0.2">
      <c r="A10" s="118" t="s">
        <v>156</v>
      </c>
      <c r="B10" s="63">
        <f>SUM(Cashflow!O10)</f>
        <v>0</v>
      </c>
      <c r="C10" s="121"/>
    </row>
    <row r="11" spans="1:13" x14ac:dyDescent="0.2">
      <c r="A11" s="118" t="s">
        <v>157</v>
      </c>
      <c r="B11" s="63">
        <f>SUM(B9:B10)</f>
        <v>0</v>
      </c>
      <c r="C11" s="121"/>
    </row>
    <row r="12" spans="1:13" ht="24.75" customHeight="1" x14ac:dyDescent="0.2">
      <c r="A12" s="118" t="s">
        <v>158</v>
      </c>
      <c r="B12" s="63"/>
      <c r="C12" s="121"/>
    </row>
    <row r="13" spans="1:13" ht="25.5" customHeight="1" x14ac:dyDescent="0.2">
      <c r="A13" s="118" t="s">
        <v>159</v>
      </c>
      <c r="B13" s="119"/>
      <c r="C13" s="35">
        <f>B11-B12</f>
        <v>0</v>
      </c>
    </row>
    <row r="14" spans="1:13" x14ac:dyDescent="0.2">
      <c r="A14" s="118"/>
      <c r="B14" s="119"/>
      <c r="C14" s="122"/>
    </row>
    <row r="15" spans="1:13" x14ac:dyDescent="0.2">
      <c r="A15" s="118"/>
      <c r="B15" s="119"/>
      <c r="C15" s="122"/>
    </row>
    <row r="16" spans="1:13" x14ac:dyDescent="0.2">
      <c r="A16" s="118"/>
      <c r="B16" s="119"/>
      <c r="C16" s="122"/>
    </row>
    <row r="17" spans="1:3" x14ac:dyDescent="0.2">
      <c r="A17" s="36" t="s">
        <v>160</v>
      </c>
      <c r="B17" s="119"/>
      <c r="C17" s="123">
        <f>C6-C13</f>
        <v>0</v>
      </c>
    </row>
    <row r="18" spans="1:3" ht="24.75" customHeight="1" x14ac:dyDescent="0.2">
      <c r="A18" s="36" t="s">
        <v>161</v>
      </c>
      <c r="B18" s="124"/>
      <c r="C18" s="121"/>
    </row>
    <row r="19" spans="1:3" x14ac:dyDescent="0.2">
      <c r="A19" s="118"/>
      <c r="B19" s="124"/>
      <c r="C19" s="121"/>
    </row>
    <row r="20" spans="1:3" x14ac:dyDescent="0.2">
      <c r="A20" s="118" t="s">
        <v>162</v>
      </c>
      <c r="B20" s="63">
        <f>SUM(Cashflow!O17)</f>
        <v>0</v>
      </c>
      <c r="C20" s="121"/>
    </row>
    <row r="21" spans="1:3" x14ac:dyDescent="0.2">
      <c r="A21" s="118" t="s">
        <v>163</v>
      </c>
      <c r="B21" s="63">
        <f>SUM(Cashflow!O19)</f>
        <v>0</v>
      </c>
      <c r="C21" s="121"/>
    </row>
    <row r="22" spans="1:3" x14ac:dyDescent="0.2">
      <c r="A22" s="118" t="s">
        <v>128</v>
      </c>
      <c r="B22" s="63">
        <f>SUM(Cashflow!B22+Cashflow!O22)</f>
        <v>0</v>
      </c>
      <c r="C22" s="121"/>
    </row>
    <row r="23" spans="1:3" x14ac:dyDescent="0.2">
      <c r="A23" s="118" t="s">
        <v>164</v>
      </c>
      <c r="B23" s="63">
        <f>SUM(Cashflow!O18+Cashflow!B18)</f>
        <v>0</v>
      </c>
      <c r="C23" s="121"/>
    </row>
    <row r="24" spans="1:3" x14ac:dyDescent="0.2">
      <c r="A24" s="118" t="s">
        <v>165</v>
      </c>
      <c r="B24" s="63">
        <f>SUM(Cashflow!O23+Cashflow!B23)</f>
        <v>0</v>
      </c>
      <c r="C24" s="121"/>
    </row>
    <row r="25" spans="1:3" x14ac:dyDescent="0.2">
      <c r="A25" s="118" t="s">
        <v>166</v>
      </c>
      <c r="B25" s="63">
        <f>SUM(Cashflow!O21+Cashflow!B21)</f>
        <v>0</v>
      </c>
      <c r="C25" s="121"/>
    </row>
    <row r="26" spans="1:3" x14ac:dyDescent="0.2">
      <c r="A26" s="118" t="s">
        <v>167</v>
      </c>
      <c r="B26" s="63">
        <f>SUM(Cashflow!O25)</f>
        <v>0</v>
      </c>
      <c r="C26" s="121"/>
    </row>
    <row r="27" spans="1:3" x14ac:dyDescent="0.2">
      <c r="A27" s="118" t="s">
        <v>10</v>
      </c>
      <c r="B27" s="63">
        <f>SUM(Cashflow!O20)</f>
        <v>0</v>
      </c>
      <c r="C27" s="121"/>
    </row>
    <row r="28" spans="1:3" x14ac:dyDescent="0.2">
      <c r="A28" s="118" t="s">
        <v>168</v>
      </c>
      <c r="B28" s="63">
        <f>SUM(Cashflow!O26)</f>
        <v>0</v>
      </c>
      <c r="C28" s="121"/>
    </row>
    <row r="29" spans="1:3" x14ac:dyDescent="0.2">
      <c r="A29" s="118" t="s">
        <v>169</v>
      </c>
      <c r="B29" s="63">
        <f>SUM(Cashflow!O24+Cashflow!B24)</f>
        <v>0</v>
      </c>
      <c r="C29" s="121"/>
    </row>
    <row r="30" spans="1:3" x14ac:dyDescent="0.2">
      <c r="A30" s="118" t="s">
        <v>170</v>
      </c>
      <c r="B30" s="63"/>
      <c r="C30" s="121"/>
    </row>
    <row r="31" spans="1:3" x14ac:dyDescent="0.2">
      <c r="A31" s="118" t="s">
        <v>171</v>
      </c>
      <c r="B31" s="63" t="e">
        <f>SUM(Depreciation!G15)</f>
        <v>#DIV/0!</v>
      </c>
      <c r="C31" s="121"/>
    </row>
    <row r="32" spans="1:3" x14ac:dyDescent="0.2">
      <c r="A32" s="118" t="s">
        <v>172</v>
      </c>
      <c r="B32" s="63">
        <f>SUM(Cashflow!O28)</f>
        <v>0</v>
      </c>
      <c r="C32" s="121"/>
    </row>
    <row r="33" spans="1:3" x14ac:dyDescent="0.2">
      <c r="A33" s="118"/>
      <c r="B33" s="63"/>
      <c r="C33" s="121"/>
    </row>
    <row r="34" spans="1:3" x14ac:dyDescent="0.2">
      <c r="A34" s="118" t="s">
        <v>173</v>
      </c>
      <c r="B34" s="63">
        <f>SUM(Cashflow!O29)</f>
        <v>0</v>
      </c>
      <c r="C34" s="121"/>
    </row>
    <row r="35" spans="1:3" x14ac:dyDescent="0.2">
      <c r="A35" s="118"/>
      <c r="B35" s="63"/>
      <c r="C35" s="121"/>
    </row>
    <row r="36" spans="1:3" x14ac:dyDescent="0.2">
      <c r="A36" s="118"/>
      <c r="B36" s="63"/>
      <c r="C36" s="121"/>
    </row>
    <row r="37" spans="1:3" x14ac:dyDescent="0.2">
      <c r="A37" s="118"/>
      <c r="B37" s="63"/>
      <c r="C37" s="121"/>
    </row>
    <row r="38" spans="1:3" ht="17.25" customHeight="1" x14ac:dyDescent="0.2">
      <c r="A38" s="36" t="s">
        <v>174</v>
      </c>
      <c r="B38" s="119"/>
      <c r="C38" s="35" t="e">
        <f>SUM(B20:B37)</f>
        <v>#DIV/0!</v>
      </c>
    </row>
    <row r="39" spans="1:3" ht="24.75" customHeight="1" x14ac:dyDescent="0.2">
      <c r="A39" s="36" t="s">
        <v>175</v>
      </c>
      <c r="B39" s="119"/>
      <c r="C39" s="35" t="e">
        <f>C17-C38</f>
        <v>#DIV/0!</v>
      </c>
    </row>
    <row r="40" spans="1:3" ht="24.75" customHeight="1" x14ac:dyDescent="0.2">
      <c r="A40" s="36" t="s">
        <v>176</v>
      </c>
      <c r="B40" s="119"/>
      <c r="C40" s="125" t="e">
        <f>C17/C6</f>
        <v>#DIV/0!</v>
      </c>
    </row>
    <row r="41" spans="1:3" ht="24.75" customHeight="1" x14ac:dyDescent="0.2">
      <c r="A41" s="36" t="s">
        <v>177</v>
      </c>
      <c r="B41" s="119"/>
      <c r="C41" s="35" t="e">
        <f>C38/C40</f>
        <v>#DIV/0!</v>
      </c>
    </row>
    <row r="42" spans="1:3" ht="12.75" customHeight="1" x14ac:dyDescent="0.2">
      <c r="A42" s="126"/>
      <c r="B42" s="119"/>
      <c r="C42" s="35"/>
    </row>
    <row r="43" spans="1:3" x14ac:dyDescent="0.2">
      <c r="A43" s="118" t="s">
        <v>178</v>
      </c>
      <c r="B43" s="63"/>
      <c r="C43" s="121"/>
    </row>
    <row r="44" spans="1:3" x14ac:dyDescent="0.2">
      <c r="A44" s="127" t="s">
        <v>179</v>
      </c>
      <c r="B44" s="128"/>
      <c r="C44" s="40" t="e">
        <f>C39-B43</f>
        <v>#DIV/0!</v>
      </c>
    </row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scale="71" firstPageNumber="0" orientation="landscape" horizontalDpi="300" verticalDpi="300" r:id="rId1"/>
  <headerFooter alignWithMargins="0">
    <oddFooter>&amp;LDocument designed as a guide by the Regeneration Team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Personal expenditure</vt:lpstr>
      <vt:lpstr>Start up costs</vt:lpstr>
      <vt:lpstr>Finance</vt:lpstr>
      <vt:lpstr>Sales Forecast</vt:lpstr>
      <vt:lpstr>Cashflow</vt:lpstr>
      <vt:lpstr>Depreciation</vt:lpstr>
      <vt:lpstr>P &amp; L</vt:lpstr>
      <vt:lpstr>Depreciation!Print_Area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Regeneration Team</dc:creator>
  <cp:lastModifiedBy>BDC</cp:lastModifiedBy>
  <cp:lastPrinted>2020-10-12T11:11:49Z</cp:lastPrinted>
  <dcterms:created xsi:type="dcterms:W3CDTF">2016-12-21T09:10:07Z</dcterms:created>
  <dcterms:modified xsi:type="dcterms:W3CDTF">2020-11-30T13:29:37Z</dcterms:modified>
</cp:coreProperties>
</file>